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ygilbert581\Desktop\"/>
    </mc:Choice>
  </mc:AlternateContent>
  <xr:revisionPtr revIDLastSave="0" documentId="8_{82E444CE-6988-427C-8299-65026804E0BB}" xr6:coauthVersionLast="47" xr6:coauthVersionMax="47" xr10:uidLastSave="{00000000-0000-0000-0000-000000000000}"/>
  <bookViews>
    <workbookView xWindow="10" yWindow="10" windowWidth="19180" windowHeight="10060" xr2:uid="{6DED6E28-A127-452B-9D8A-A27C430E2249}"/>
  </bookViews>
  <sheets>
    <sheet name="ATLIS IGT Summary"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0">#REF!</definedName>
    <definedName name="\A">#REF!</definedName>
    <definedName name="\B">#REF!</definedName>
    <definedName name="\d">#REF!</definedName>
    <definedName name="\e">#N/A</definedName>
    <definedName name="\h">#REF!</definedName>
    <definedName name="\o">#REF!</definedName>
    <definedName name="\s">#N/A</definedName>
    <definedName name="\t">#REF!</definedName>
    <definedName name="\x">#N/A</definedName>
    <definedName name="\y">#REF!</definedName>
    <definedName name="_1\B">#REF!</definedName>
    <definedName name="_1_10_DSH_UPL_OP_COST">#REF!</definedName>
    <definedName name="_1_2005_BR_Provider_Totals">#REF!</definedName>
    <definedName name="_1Prov_Ident_Nbr_with_Suffi">#N/A</definedName>
    <definedName name="_2_10_DSH_UPL_OP_COST">#REF!</definedName>
    <definedName name="_2_DOCS">'[1]SFY 2008 DSH Urban TZG'!#REF!</definedName>
    <definedName name="_2Provider_City_Name">#N/A</definedName>
    <definedName name="_3Provider_Combined_Name">#N/A</definedName>
    <definedName name="_401_HHSC">#REF!</definedName>
    <definedName name="_4Provider_Street_Address_1">#N/A</definedName>
    <definedName name="_A">[2]A83I!#REF!</definedName>
    <definedName name="_DemoType">[3]LKUP!$F$7:$F$9</definedName>
    <definedName name="_FilingStatus">[4]LKUP!$N$7:$N$8</definedName>
    <definedName name="_Fill" hidden="1">#REF!</definedName>
    <definedName name="_InvalidTemplateDemoDateRange">[3]_Controls!$C$23</definedName>
    <definedName name="_OwnershipType">[5]LKUP!$J$7:$J$9</definedName>
    <definedName name="_RetroProType">[3]LKUP!$J$7:$J$8</definedName>
    <definedName name="_SDA2004">#N/A</definedName>
    <definedName name="_ServiceType">[3]LKUP!$D$7</definedName>
    <definedName name="_StateLkUp">[3]LKUP!$B$7:$B$60</definedName>
    <definedName name="_whatisthis">[6]DIS00!#REF!</definedName>
    <definedName name="a">#REF!</definedName>
    <definedName name="aaaaaa">[2]A83I!#REF!</definedName>
    <definedName name="ACR_PCT">[7]Summary!$E$13</definedName>
    <definedName name="adj_fact">#REF!</definedName>
    <definedName name="Adj_UC_Pool_Amt_for_Non_Rural_Hospitals_Excluding_State_Set_Aside">[8]Assumptions!$C$18</definedName>
    <definedName name="Admin">#REF!</definedName>
    <definedName name="Age">'[9]rate options'!$E$41</definedName>
    <definedName name="Aggregate_Cap_BR_Only">#REF!</definedName>
    <definedName name="Aggregate_Cap_BR_Only_2">#REF!</definedName>
    <definedName name="ahsc">#REF!</definedName>
    <definedName name="AHSC_NPI_Data">#REF!</definedName>
    <definedName name="AHSC_NPI_Sheet">#REF!</definedName>
    <definedName name="AHSC_NPI_TIN_name">#REF!</definedName>
    <definedName name="AHSC_UPL_Truven__TX">#REF!</definedName>
    <definedName name="All_Funds_DSH_Allocation">'[10]1.1-Assumption Inputs'!$C$14</definedName>
    <definedName name="All_SDAs_for_DSH_Hospital_Listing">#REF!</definedName>
    <definedName name="ao">'[11]Non-State_Option 1'!#REF!</definedName>
    <definedName name="AOPrice">'[9]rate options'!$C$12</definedName>
    <definedName name="AP87_">#REF!</definedName>
    <definedName name="AvgBaseOcc">'[9]rate calculation'!$V$273</definedName>
    <definedName name="AVGCMI">'[9]rate calculation'!#REF!</definedName>
    <definedName name="AvgCMI1">'[9]rate model'!#REF!</definedName>
    <definedName name="b">#REF!</definedName>
    <definedName name="B_1BD1">#REF!</definedName>
    <definedName name="B_1BD2">#REF!</definedName>
    <definedName name="B_1BD3">#REF!</definedName>
    <definedName name="B_1BD4">#REF!</definedName>
    <definedName name="B_1PG1">#REF!</definedName>
    <definedName name="B_1PG2">#N/A</definedName>
    <definedName name="B_1PG3">#REF!</definedName>
    <definedName name="B_1PG4">#REF!</definedName>
    <definedName name="Base18">'[12]Base Payment Calculation'!$P$7</definedName>
    <definedName name="Base19">'[12]Base Payment Calculation'!$P$16</definedName>
    <definedName name="Base20">'[12]Base Payment Calculation'!$P$25</definedName>
    <definedName name="Base21">'[12]Base Payment Calculation'!$P$34</definedName>
    <definedName name="Base22">'[12]Base Payment Calculation'!$B$44</definedName>
    <definedName name="Base23">'[12]Base Payment Calculation'!$E$44</definedName>
    <definedName name="Base24">'[12]Base Payment Calculation'!$H$44</definedName>
    <definedName name="bbbbb">[6]DIS00!#REF!</definedName>
    <definedName name="BBDRP5_8">#N/A</definedName>
    <definedName name="BBDRREST">#N/A</definedName>
    <definedName name="BexarTotal">'[13]Bexar Actuarial Adjustment'!$M$19</definedName>
    <definedName name="BothWays">'[14]REPORT SETUP'!$C$7</definedName>
    <definedName name="BothWaysUIDef">'[14]REPORT SETUP'!$D$13</definedName>
    <definedName name="BPT1P2_4">#N/A</definedName>
    <definedName name="BPT1P5_8">#N/A</definedName>
    <definedName name="BPT1PG1">#REF!</definedName>
    <definedName name="BPT1REST">#N/A</definedName>
    <definedName name="BURDEN">#N/A</definedName>
    <definedName name="ccccc" hidden="1">#REF!</definedName>
    <definedName name="cccccc">[6]DIS00!#REF!</definedName>
    <definedName name="Cert_CCN">[15]Certification!$C$9</definedName>
    <definedName name="Cert_County">[15]Certification!$E$15</definedName>
    <definedName name="Cert_Hospital">[15]Certification!$C$5</definedName>
    <definedName name="Cert_NPI">[15]Certification!$C$11</definedName>
    <definedName name="Cert_TPI">[15]Certification!$C$13</definedName>
    <definedName name="Childrens_Adjustments">'[15]Medicaid Claims Data'!#REF!</definedName>
    <definedName name="CHIRP_PCT">'[16]DY17 Summary'!$C$11</definedName>
    <definedName name="CMIDate">'[9]rate options'!$C$5</definedName>
    <definedName name="combined_cap">#REF!</definedName>
    <definedName name="Comp1_FS">[17]Assumptions!$B$31</definedName>
    <definedName name="Comp1_HB">[17]Assumptions!$C$31</definedName>
    <definedName name="Comp2_Rate">[17]Assumptions!$B$23</definedName>
    <definedName name="Comp2_Weight">[17]Assumptions!$B$9</definedName>
    <definedName name="Component_3_data">#REF!</definedName>
    <definedName name="COUNTY">#N/A</definedName>
    <definedName name="Create_Summary_by_TPI">#REF!</definedName>
    <definedName name="CstRpt_B">[15]Certification!$E$32</definedName>
    <definedName name="CstRpt_E">[15]Certification!$E$34</definedName>
    <definedName name="CstRpt_S">[15]Certification!$E$36</definedName>
    <definedName name="Data_Period">[17]Assumptions!$B$6</definedName>
    <definedName name="Data_Year">[15]Certification!$C$42</definedName>
    <definedName name="_xlnm.Database">#REF!</definedName>
    <definedName name="DCAvgPercent">'[9]rate calculation'!$AV$278</definedName>
    <definedName name="DCAvgPercent1">'[9]rate model'!$AV$278</definedName>
    <definedName name="DCFloor">'[9]rate options'!$C$7</definedName>
    <definedName name="DCPrice">'[9]rate options'!$C$8</definedName>
    <definedName name="Demo_Year">[15]Certification!$C$36</definedName>
    <definedName name="Depreciation">'[9]rate options'!$C$41</definedName>
    <definedName name="DM_NonRes">'[18]1.1-Assumption Inputs'!$C$41</definedName>
    <definedName name="DM_Res">'[18]1.1-Assumption Inputs'!$C$40</definedName>
    <definedName name="Documentation">'[19]3 - Review Tracker'!#REF!</definedName>
    <definedName name="DSH_Flag">[19]Checks!$L$3</definedName>
    <definedName name="DSH_IND">[20]Checks!$J$3</definedName>
    <definedName name="DSH_INFLATOR">'[15]Sched 4-DSH State Pmt Cap'!$B$24</definedName>
    <definedName name="DV_Rule_2">[3]LKUP!$O$8</definedName>
    <definedName name="DV_Rule_3">[3]LKUP!$O$9</definedName>
    <definedName name="DV_Rule_4">[3]LKUP!$O$10</definedName>
    <definedName name="DV_Rule_5">[3]LKUP!$O$11</definedName>
    <definedName name="DY">[8]Assumptions!$C$10</definedName>
    <definedName name="DY_Begin">'[21]Austin Summary'!$N$22</definedName>
    <definedName name="DY_End">'[21]Austin Summary'!$P$22</definedName>
    <definedName name="eeeeee">#REF!</definedName>
    <definedName name="Equipment">'[9]rate options'!$C$33</definedName>
    <definedName name="Estimated_HSL">'[22]Estimated HSL FFY 2011'!$A$2:$D$185</definedName>
    <definedName name="ExportDataSource">#REF!</definedName>
    <definedName name="Factor_Applied_To_SPC_Less_Attributable_Adavance_Pmts">[8]Assumptions!$J$20</definedName>
    <definedName name="Factor_Applied_to_SPC_Less_Attributable_Advance_Payments">'[23]Assumption Inputs'!$G$20</definedName>
    <definedName name="Factor_Applied_to_State_IMDs">'[10]1.1-Assumption Inputs'!$G$22</definedName>
    <definedName name="fdsfd">#REF!</definedName>
    <definedName name="Federal_Match_Rate">'[23]Assumption Inputs'!$C$11</definedName>
    <definedName name="fff">#REF!</definedName>
    <definedName name="FFY_DY">[24]!Table2[#All]</definedName>
    <definedName name="Final_Datasheet_03_05_2013">#REF!</definedName>
    <definedName name="FIRST_FMAP">[25]Assumptions!$B$11</definedName>
    <definedName name="FMAP">[26]Assumptions!$B$11</definedName>
    <definedName name="FMAP_FedShr">[17]Assumptions!$B$7</definedName>
    <definedName name="FMAP_StateShr">'[27]CHIRP Calc_ClassSDA%'!#REF!</definedName>
    <definedName name="FYEnd">[15]Certification!$E$38</definedName>
    <definedName name="GENERAL">#REF!</definedName>
    <definedName name="HD_Tot_State_Local">'[15]Hospital Data'!$I$64+'[15]Hospital Data'!$I$85+'[15]Hospital Data'!$I$105</definedName>
    <definedName name="HD_TotRev_Allowable">'[15]Hospital Data'!$G$125</definedName>
    <definedName name="HICH_Pool">[8]Assumptions!$C$16</definedName>
    <definedName name="HOME">#REF!</definedName>
    <definedName name="HospitalClass">'[28]Hospital Classes'!$B$2:$B$9</definedName>
    <definedName name="I_2">#N/A</definedName>
    <definedName name="I_2_2">#N/A</definedName>
    <definedName name="I_2_3">#N/A</definedName>
    <definedName name="I_2_4">#N/A</definedName>
    <definedName name="I_2_5">#N/A</definedName>
    <definedName name="I_2_6">#N/A</definedName>
    <definedName name="I_2_7">#N/A</definedName>
    <definedName name="I_3">#N/A</definedName>
    <definedName name="I_4">#N/A</definedName>
    <definedName name="IGT_Buffer">[17]Assumptions!$B$10</definedName>
    <definedName name="IMD_Count">[3]_Controls!$C$3</definedName>
    <definedName name="IME_NPI_Data">#REF!</definedName>
    <definedName name="IME_NPI_Sheet">#REF!</definedName>
    <definedName name="IME_NPI_TIN_name">#REF!</definedName>
    <definedName name="IME_UPL_Truven__TX">#REF!</definedName>
    <definedName name="imppuf_091001">#REF!</definedName>
    <definedName name="inf_0304">#REF!</definedName>
    <definedName name="inf_0405">#REF!</definedName>
    <definedName name="Inflation">'[9]rate options'!$C$48</definedName>
    <definedName name="Inflator">[27]Assumptions!$E$24</definedName>
    <definedName name="Inflator_Option2">[29]Assumptions!$D$23</definedName>
    <definedName name="INRR_614_PRELIM">#REF!</definedName>
    <definedName name="INRR_614_W_EFFECTIVE_DATES">#REF!</definedName>
    <definedName name="INRR_625B">#REF!</definedName>
    <definedName name="INRR615__PROV_PDI_PRELIM_4">#REF!</definedName>
    <definedName name="INRR625_DRGS">#REF!</definedName>
    <definedName name="INRR625D_080310">#REF!</definedName>
    <definedName name="InterimAdj">'[9]rate options'!$C$18</definedName>
    <definedName name="JUNE_2_2017">'[14]CR Year Data'!$IH$1</definedName>
    <definedName name="Land">'[9]rate options'!$C$31</definedName>
    <definedName name="LINE69">#REF!</definedName>
    <definedName name="List">[30]PrePop!#REF!</definedName>
    <definedName name="McdCMI">'[9]rate options'!$AE$5</definedName>
    <definedName name="MCO_AdminFee">[31]FeeCalc!$B$7</definedName>
    <definedName name="MCO_PremiumTax">[31]FeeCalc!$B$8</definedName>
    <definedName name="Medicare_PCT">[7]Summary!$E$12</definedName>
    <definedName name="missing_fac">'[32]rate calculation'!#REF!</definedName>
    <definedName name="nbdgd">#REF!</definedName>
    <definedName name="new_fac">'[32]rate calculation'!#REF!</definedName>
    <definedName name="NewWayOnly">'[14]REPORT SETUP'!$C$8</definedName>
    <definedName name="NewWayOnlyUIDef">'[14]REPORT SETUP'!$D$14</definedName>
    <definedName name="Non_TH_Hold_Harmless_Days_Adj">'[23]Assumption Inputs'!$G$33</definedName>
    <definedName name="NonS10_Payment_Inflator">[7]Assumptions!$J$22</definedName>
    <definedName name="NonTransferring_Hospital_Self_IGT_Adj">'[23]Assumption Inputs'!$C$18</definedName>
    <definedName name="NPI_Ind">[20]Checks!$F$35</definedName>
    <definedName name="NSGO_IP_PCT">[26]Assumptions!$H$6</definedName>
    <definedName name="NSGO_OP_PCT">[26]Assumptions!$I$6</definedName>
    <definedName name="Occupancy">'[9]rate options'!$C$45</definedName>
    <definedName name="OffsetValue">#REF!</definedName>
    <definedName name="OldWayOnly">'[14]REPORT SETUP'!$C$6</definedName>
    <definedName name="OldWayOnlyUIDef">'[14]REPORT SETUP'!$D$12</definedName>
    <definedName name="Ownership_List">#REF!</definedName>
    <definedName name="PAGE1">#REF!</definedName>
    <definedName name="PAGE2">#REF!</definedName>
    <definedName name="PARTI">#N/A</definedName>
    <definedName name="PARTII">#N/A</definedName>
    <definedName name="PARTIII_1">#N/A</definedName>
    <definedName name="PARTIII_2">#N/A</definedName>
    <definedName name="PARTIV">#REF!</definedName>
    <definedName name="Pass_3_Set_Aside">'[23]Assumption Inputs'!$L$13</definedName>
    <definedName name="Payment_Count">[33]_Controls!$C$4</definedName>
    <definedName name="Payment_Inflator">[27]Assumptions!$G$33</definedName>
    <definedName name="PG1BDR">#N/A</definedName>
    <definedName name="PG2_4BDR">#REF!</definedName>
    <definedName name="PG5_8BDR">#REF!</definedName>
    <definedName name="Premium_Tax">#REF!</definedName>
    <definedName name="Prgm_Year">[15]Certification!$C$38</definedName>
    <definedName name="_xlnm.Print_Area">#REF!</definedName>
    <definedName name="Print_Area_1">#REF!</definedName>
    <definedName name="Print_Area_MI">#REF!</definedName>
    <definedName name="_xlnm.Print_Titles">#REF!</definedName>
    <definedName name="PropTaxAvg">'[9]rate calculation'!$BJ$277</definedName>
    <definedName name="Provider_Names">OFFSET(#REF!,0,0,COUNTA(#REF!))</definedName>
    <definedName name="ProviderFee">'[9]rate options'!$C$15</definedName>
    <definedName name="Q02a___Rebasing_TPI_Rural_Cnt">#REF!</definedName>
    <definedName name="qry_OP_UPL">#REF!</definedName>
    <definedName name="qry_total_IP_days">#REF!</definedName>
    <definedName name="RateYearDays">'[9]rate calculation'!$W$279</definedName>
    <definedName name="RateYearDays1">'[9]rate model'!$W$280</definedName>
    <definedName name="RebaseAdj">'[9]rate options'!$C$17</definedName>
    <definedName name="regions">#REF!</definedName>
    <definedName name="RENAL">#REF!</definedName>
    <definedName name="RentalRate">'[9]rate options'!$C$43</definedName>
    <definedName name="RESTBDR">#REF!</definedName>
    <definedName name="Risk_Margin___STAR">#REF!</definedName>
    <definedName name="Risk_Margin___STAR_PLUS">#REF!</definedName>
    <definedName name="RiskMargin_STAR">[31]FeeCalc!$B$5</definedName>
    <definedName name="RiskMargin_STARKids">[17]Assumptions!$C$37</definedName>
    <definedName name="RiskMargin_STARPLUS">[31]FeeCalc!$B$6</definedName>
    <definedName name="rrrrrr">#REF!</definedName>
    <definedName name="Rural_Hospital_Set_Aside">[8]Assumptions!$C$15</definedName>
    <definedName name="Rural_Max">[8]Assumptions!$J$23</definedName>
    <definedName name="S10_Payment_Inflator">[7]Assumptions!$I$22</definedName>
    <definedName name="SCH1A">#REF!</definedName>
    <definedName name="SDA_RATES_FOR_MAILOUT_II">#REF!</definedName>
    <definedName name="SECOND_FMAP">[25]Assumptions!$C$11</definedName>
    <definedName name="selection_adj">[34]Assumptions!$L$25</definedName>
    <definedName name="sort1_beg">#REF!</definedName>
    <definedName name="sort1_col">#REF!</definedName>
    <definedName name="sort1_end">#REF!</definedName>
    <definedName name="sort10_beg">#REF!</definedName>
    <definedName name="sort10_col">#REF!</definedName>
    <definedName name="sort10_end">#REF!</definedName>
    <definedName name="sort11_beg">#REF!</definedName>
    <definedName name="sort11_col">#REF!</definedName>
    <definedName name="sort11_end">#REF!</definedName>
    <definedName name="sort2_beg">#REF!</definedName>
    <definedName name="sort2_col">#REF!</definedName>
    <definedName name="sort2_end">#REF!</definedName>
    <definedName name="sort3_beg">#REF!</definedName>
    <definedName name="sort3_col">#REF!</definedName>
    <definedName name="sort3_end">#REF!</definedName>
    <definedName name="sort4_beg">#REF!</definedName>
    <definedName name="sort4_col">#REF!</definedName>
    <definedName name="sort4_end">#REF!</definedName>
    <definedName name="sort5_beg">#REF!</definedName>
    <definedName name="sort5_col">#REF!</definedName>
    <definedName name="sort5_end">#REF!</definedName>
    <definedName name="sort6_beg">#REF!</definedName>
    <definedName name="sort6_col">#REF!</definedName>
    <definedName name="sort6_end">#REF!</definedName>
    <definedName name="sort7_beg">#REF!</definedName>
    <definedName name="sort7_col">#REF!</definedName>
    <definedName name="sort7_end">#REF!</definedName>
    <definedName name="sort8_beg">#REF!</definedName>
    <definedName name="sort8_col">#REF!</definedName>
    <definedName name="sort8_end">#REF!</definedName>
    <definedName name="sort9_beg">#REF!</definedName>
    <definedName name="sort9_col">#REF!</definedName>
    <definedName name="sort9_end">#REF!</definedName>
    <definedName name="SqFootValue">'[9]rate options'!$C$22</definedName>
    <definedName name="SqFtAvg">'[9]rate options'!$G$25</definedName>
    <definedName name="SqFtPerBedMax">'[9]rate options'!$C$25</definedName>
    <definedName name="SqFtPerBedMin">'[9]rate options'!$E$25</definedName>
    <definedName name="SqFtQuestion">'[9]rate options'!$C$26</definedName>
    <definedName name="STAR_Fee">[31]FeeCalc!$B$10</definedName>
    <definedName name="STAR_MCO_Factor">[35]assumptions!$B$7</definedName>
    <definedName name="STARKIDS_FEE">'[36]Ratesetting by Program'!$J$10</definedName>
    <definedName name="STARPLUS_Fee">[31]FeeCalc!$B$11</definedName>
    <definedName name="STARPLUS_MCO_Factor">[35]assumptions!$B$8</definedName>
    <definedName name="State">'[37]DSH Year Totals'!$HE$1</definedName>
    <definedName name="State_Match_Rate">'[23]Assumption Inputs'!$C$12</definedName>
    <definedName name="STATE_OWNED_with_Outlier_and_Inflation">#REF!</definedName>
    <definedName name="State_Remaining_Funds_for_NonState_Pass_1_and_2">'[23]Assumption Inputs'!$N$19</definedName>
    <definedName name="State_Share">[8]Assumptions!$C$22</definedName>
    <definedName name="StateMatch">'[38]DSH Assumptions'!$B$10</definedName>
    <definedName name="STBI4D2">#REF!</definedName>
    <definedName name="STBI4D8">#REF!</definedName>
    <definedName name="STBICRNA">#N/A</definedName>
    <definedName name="STBII">#N/A</definedName>
    <definedName name="STMEDED">#N/A</definedName>
    <definedName name="STOREBI">#N/A</definedName>
    <definedName name="tm_4093645015">#REF!</definedName>
    <definedName name="tm_4093645264">#REF!</definedName>
    <definedName name="tm_4093645314">#REF!</definedName>
    <definedName name="tm_4093645323">#REF!</definedName>
    <definedName name="tm_4093645391">#REF!</definedName>
    <definedName name="tm_4093645417">#REF!</definedName>
    <definedName name="tm_4093645453">#REF!</definedName>
    <definedName name="tm_4093645454">#REF!</definedName>
    <definedName name="Total___STAR">#REF!</definedName>
    <definedName name="Total___STAR_PLUS">#REF!</definedName>
    <definedName name="Total_Remaining_Funds_for_Non_State_Pass_1_and_2">'[23]Assumption Inputs'!$L$19</definedName>
    <definedName name="Total_State_GR_Commitment">'[23]Assumption Inputs'!$L$22</definedName>
    <definedName name="Total_UC_Pool_Amount">[8]Assumptions!$C$12</definedName>
    <definedName name="TotalActiveRecords">[3]_Controls!$C$4</definedName>
    <definedName name="TotalCMI">'[9]rate options'!$AE$4</definedName>
    <definedName name="Traditional_Settlements_Between_1_1_2011___12_31_2011_Rebasing">#REF!</definedName>
    <definedName name="Traditional_Settlements_Between_1_1_2012___12_31_2012">#REF!</definedName>
    <definedName name="Traditional_Settlements_Between_10_1_2013___9_30_2014">'[30]Cost Report Settlements'!#REF!</definedName>
    <definedName name="trend">[34]Assumptions!$A$14:$D$19</definedName>
    <definedName name="tttttt">#REF!</definedName>
    <definedName name="UC_Cap">'[39]1.1-Assumption Inputs'!$G$20</definedName>
    <definedName name="UHRIP_PCT">#REF!</definedName>
    <definedName name="UP">#REF!</definedName>
    <definedName name="Year">'[23]Assumption Inputs'!$C$9</definedName>
    <definedName name="YEAR_BEGIN_1">'[14]DSH Year Totals'!$A$4</definedName>
    <definedName name="YEAR_END_1">'[14]DSH Year Totals'!$B$4</definedName>
    <definedName name="Yr">'[40]1.1-Assumption Inputs'!$C$9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H55" i="1" s="1"/>
  <c r="I55" i="1" s="1"/>
  <c r="J55" i="1" s="1"/>
  <c r="G54" i="1"/>
  <c r="H54" i="1" s="1"/>
  <c r="I54" i="1" s="1"/>
  <c r="J54" i="1" s="1"/>
  <c r="G53" i="1"/>
  <c r="H53" i="1" s="1"/>
  <c r="I53" i="1" s="1"/>
  <c r="J53" i="1" s="1"/>
  <c r="G52" i="1"/>
  <c r="H52" i="1" s="1"/>
  <c r="I52" i="1" s="1"/>
  <c r="J52" i="1" s="1"/>
  <c r="G51" i="1"/>
  <c r="H51" i="1" s="1"/>
  <c r="I51" i="1" s="1"/>
  <c r="J51" i="1" s="1"/>
  <c r="G50" i="1"/>
  <c r="H50" i="1" s="1"/>
  <c r="I50" i="1" s="1"/>
  <c r="J50" i="1" s="1"/>
  <c r="G49" i="1"/>
  <c r="H49" i="1" s="1"/>
  <c r="I49" i="1" s="1"/>
  <c r="J49" i="1" s="1"/>
  <c r="G48" i="1"/>
  <c r="H48" i="1" s="1"/>
  <c r="I48" i="1" s="1"/>
  <c r="J48" i="1" s="1"/>
  <c r="G47" i="1"/>
  <c r="H47" i="1" s="1"/>
  <c r="I47" i="1" s="1"/>
  <c r="J47" i="1" s="1"/>
  <c r="G46" i="1"/>
  <c r="H46" i="1" s="1"/>
  <c r="I46" i="1" s="1"/>
  <c r="J46" i="1" s="1"/>
  <c r="G45" i="1"/>
  <c r="H45" i="1" s="1"/>
  <c r="I45" i="1" s="1"/>
  <c r="J45" i="1" s="1"/>
  <c r="G44" i="1"/>
  <c r="H44" i="1" s="1"/>
  <c r="I44" i="1" s="1"/>
  <c r="J44" i="1" s="1"/>
  <c r="G43" i="1"/>
  <c r="H43" i="1" s="1"/>
  <c r="I43" i="1" s="1"/>
  <c r="J43" i="1" s="1"/>
  <c r="G42" i="1"/>
  <c r="H42" i="1" s="1"/>
  <c r="I42" i="1" s="1"/>
  <c r="J42" i="1" s="1"/>
  <c r="G41" i="1"/>
  <c r="H41" i="1" s="1"/>
  <c r="I41" i="1" s="1"/>
  <c r="J41" i="1" s="1"/>
  <c r="G40" i="1"/>
  <c r="H40" i="1" s="1"/>
  <c r="I40" i="1" s="1"/>
  <c r="J40" i="1" s="1"/>
  <c r="G39" i="1"/>
  <c r="H39" i="1" s="1"/>
  <c r="I39" i="1" s="1"/>
  <c r="J39" i="1" s="1"/>
  <c r="G38" i="1"/>
  <c r="H38" i="1" s="1"/>
  <c r="I38" i="1" s="1"/>
  <c r="J38" i="1" s="1"/>
  <c r="G37" i="1"/>
  <c r="H37" i="1" s="1"/>
  <c r="I37" i="1" s="1"/>
  <c r="J37" i="1" s="1"/>
  <c r="G36" i="1"/>
  <c r="H36" i="1" s="1"/>
  <c r="I36" i="1" s="1"/>
  <c r="J36" i="1" s="1"/>
  <c r="G35" i="1"/>
  <c r="H35" i="1" s="1"/>
  <c r="I35" i="1" s="1"/>
  <c r="J35" i="1" s="1"/>
  <c r="G34" i="1"/>
  <c r="H34" i="1" s="1"/>
  <c r="I34" i="1" s="1"/>
  <c r="J34" i="1" s="1"/>
  <c r="G33" i="1"/>
  <c r="H33" i="1" s="1"/>
  <c r="I33" i="1" s="1"/>
  <c r="J33" i="1" s="1"/>
  <c r="G32" i="1"/>
  <c r="H32" i="1" s="1"/>
  <c r="I32" i="1" s="1"/>
  <c r="J32" i="1" s="1"/>
  <c r="G31" i="1"/>
  <c r="H31" i="1" s="1"/>
  <c r="I31" i="1" s="1"/>
  <c r="J31" i="1" s="1"/>
  <c r="G30" i="1"/>
  <c r="H30" i="1" s="1"/>
  <c r="I30" i="1" s="1"/>
  <c r="J30" i="1" s="1"/>
  <c r="G29" i="1"/>
  <c r="H29" i="1" s="1"/>
  <c r="I29" i="1" s="1"/>
  <c r="J29" i="1" s="1"/>
  <c r="G28" i="1"/>
  <c r="H28" i="1" s="1"/>
  <c r="I28" i="1" s="1"/>
  <c r="J28" i="1" s="1"/>
  <c r="G27" i="1"/>
  <c r="H27" i="1" s="1"/>
  <c r="I27" i="1" s="1"/>
  <c r="J27" i="1" s="1"/>
  <c r="G26" i="1"/>
  <c r="H26" i="1" s="1"/>
  <c r="I26" i="1" s="1"/>
  <c r="J26" i="1" s="1"/>
  <c r="G25" i="1"/>
  <c r="H25" i="1" s="1"/>
  <c r="I25" i="1" s="1"/>
  <c r="J25" i="1" s="1"/>
  <c r="G24" i="1"/>
  <c r="H24" i="1" s="1"/>
  <c r="I24" i="1" s="1"/>
  <c r="J24" i="1" s="1"/>
  <c r="G23" i="1"/>
  <c r="H23" i="1" s="1"/>
  <c r="I23" i="1" s="1"/>
  <c r="J23" i="1" s="1"/>
  <c r="G22" i="1"/>
  <c r="H22" i="1" s="1"/>
  <c r="I22" i="1" s="1"/>
  <c r="J22" i="1" s="1"/>
  <c r="G21" i="1"/>
  <c r="H21" i="1" s="1"/>
  <c r="I21" i="1" s="1"/>
  <c r="J21" i="1" s="1"/>
  <c r="G20" i="1"/>
  <c r="H20" i="1" s="1"/>
  <c r="I20" i="1" s="1"/>
  <c r="J20" i="1" s="1"/>
  <c r="G19" i="1"/>
  <c r="H19" i="1" s="1"/>
  <c r="I19" i="1" s="1"/>
  <c r="J19" i="1" s="1"/>
  <c r="G18" i="1"/>
  <c r="H18" i="1" s="1"/>
  <c r="I18" i="1" s="1"/>
  <c r="J18" i="1" s="1"/>
  <c r="G17" i="1"/>
  <c r="H17" i="1" s="1"/>
  <c r="I17" i="1" s="1"/>
  <c r="J17" i="1" s="1"/>
  <c r="G16" i="1"/>
  <c r="H16" i="1" s="1"/>
  <c r="I16" i="1" s="1"/>
  <c r="J16" i="1" s="1"/>
  <c r="G15" i="1"/>
  <c r="H15" i="1" s="1"/>
  <c r="I15" i="1" s="1"/>
  <c r="J15" i="1" s="1"/>
  <c r="G14" i="1"/>
  <c r="H14" i="1" s="1"/>
  <c r="I14" i="1" s="1"/>
  <c r="J14" i="1" s="1"/>
  <c r="G13" i="1"/>
  <c r="H13" i="1" s="1"/>
  <c r="I13" i="1" s="1"/>
  <c r="J13" i="1" s="1"/>
  <c r="G12" i="1"/>
  <c r="H12" i="1" s="1"/>
  <c r="I12" i="1" s="1"/>
  <c r="J12" i="1" s="1"/>
  <c r="G11" i="1"/>
  <c r="H11" i="1" s="1"/>
  <c r="I11" i="1" s="1"/>
  <c r="J11" i="1" s="1"/>
  <c r="G10" i="1"/>
  <c r="H10" i="1" s="1"/>
  <c r="I10" i="1" s="1"/>
  <c r="J10" i="1" s="1"/>
  <c r="G9" i="1"/>
  <c r="H9" i="1" s="1"/>
  <c r="I9" i="1" s="1"/>
  <c r="J9" i="1" s="1"/>
  <c r="G8" i="1"/>
  <c r="H8" i="1" s="1"/>
  <c r="I8" i="1" s="1"/>
  <c r="J8" i="1" s="1"/>
  <c r="G7" i="1"/>
  <c r="H7" i="1" s="1"/>
  <c r="I7" i="1" s="1"/>
  <c r="J7" i="1" s="1"/>
  <c r="G6" i="1"/>
  <c r="H6" i="1" s="1"/>
  <c r="I6" i="1" s="1"/>
  <c r="J6" i="1" s="1"/>
  <c r="G5" i="1"/>
  <c r="H5" i="1" s="1"/>
  <c r="I5" i="1" s="1"/>
  <c r="J5" i="1" s="1"/>
  <c r="F1" i="1"/>
  <c r="G4" i="1"/>
  <c r="E1" i="1"/>
  <c r="H4" i="1" l="1"/>
  <c r="G1" i="1"/>
  <c r="D1" i="1"/>
  <c r="I4" i="1" l="1"/>
  <c r="H1" i="1"/>
  <c r="J4" i="1" l="1"/>
  <c r="J1" i="1" s="1"/>
  <c r="I1" i="1"/>
</calcChain>
</file>

<file path=xl/sharedStrings.xml><?xml version="1.0" encoding="utf-8"?>
<sst xmlns="http://schemas.openxmlformats.org/spreadsheetml/2006/main" count="166" uniqueCount="79">
  <si>
    <t>Service Delivery Area</t>
  </si>
  <si>
    <t>Hospital Class</t>
  </si>
  <si>
    <t>Combined Class &amp; SDA</t>
  </si>
  <si>
    <t>STAR KIDS</t>
  </si>
  <si>
    <t>STAR PLUS</t>
  </si>
  <si>
    <t>STAR</t>
  </si>
  <si>
    <t>TOTAL All Funds</t>
  </si>
  <si>
    <t>Total IGT Anticipated Need</t>
  </si>
  <si>
    <t>First IGT Call Estimate</t>
  </si>
  <si>
    <t>Second IGT Call Estimate</t>
  </si>
  <si>
    <t>Bexar</t>
  </si>
  <si>
    <t>Children's</t>
  </si>
  <si>
    <t>Children's Bexar</t>
  </si>
  <si>
    <t>Rural</t>
  </si>
  <si>
    <t>Rural Bexar</t>
  </si>
  <si>
    <t>State-owned non-IMD</t>
  </si>
  <si>
    <t>State-owned non-IMD Bexar</t>
  </si>
  <si>
    <t>Urban</t>
  </si>
  <si>
    <t>Urban Bexar</t>
  </si>
  <si>
    <t>Dallas</t>
  </si>
  <si>
    <t>Children's Dallas</t>
  </si>
  <si>
    <t>Rural Dallas</t>
  </si>
  <si>
    <t>State-owned non-IMD Dallas</t>
  </si>
  <si>
    <t>Urban Dallas</t>
  </si>
  <si>
    <t>El Paso</t>
  </si>
  <si>
    <t>Children's El Paso</t>
  </si>
  <si>
    <t>Rural El Paso</t>
  </si>
  <si>
    <t>State-owned non-IMD El Paso</t>
  </si>
  <si>
    <t>Urban El Paso</t>
  </si>
  <si>
    <t>Harris</t>
  </si>
  <si>
    <t>Children's Harris</t>
  </si>
  <si>
    <t>Rural Harris</t>
  </si>
  <si>
    <t>State-owned non-IMD Harris</t>
  </si>
  <si>
    <t>Urban Harris</t>
  </si>
  <si>
    <t>Hidalgo</t>
  </si>
  <si>
    <t>Children's Hidalgo</t>
  </si>
  <si>
    <t>Rural Hidalgo</t>
  </si>
  <si>
    <t>State-owned non-IMD Hidalgo</t>
  </si>
  <si>
    <t>Urban Hidalgo</t>
  </si>
  <si>
    <t>Jefferson</t>
  </si>
  <si>
    <t>Children's Jefferson</t>
  </si>
  <si>
    <t>Rural Jefferson</t>
  </si>
  <si>
    <t>State-owned non-IMD Jefferson</t>
  </si>
  <si>
    <t>Urban Jefferson</t>
  </si>
  <si>
    <t>Lubbock</t>
  </si>
  <si>
    <t>Children's Lubbock</t>
  </si>
  <si>
    <t>Rural Lubbock</t>
  </si>
  <si>
    <t>State-owned non-IMD Lubbock</t>
  </si>
  <si>
    <t>Urban Lubbock</t>
  </si>
  <si>
    <t>MRSA Central</t>
  </si>
  <si>
    <t>Children's MRSA Central</t>
  </si>
  <si>
    <t>Rural MRSA Central</t>
  </si>
  <si>
    <t>State-owned non-IMD MRSA Central</t>
  </si>
  <si>
    <t>Urban MRSA Central</t>
  </si>
  <si>
    <t>MRSA Northeast</t>
  </si>
  <si>
    <t>Children's MRSA Northeast</t>
  </si>
  <si>
    <t>Rural MRSA Northeast</t>
  </si>
  <si>
    <t>State-owned non-IMD MRSA Northeast</t>
  </si>
  <si>
    <t>Urban MRSA Northeast</t>
  </si>
  <si>
    <t>MRSA West</t>
  </si>
  <si>
    <t>Children's MRSA West</t>
  </si>
  <si>
    <t>Rural MRSA West</t>
  </si>
  <si>
    <t>State-owned non-IMD MRSA West</t>
  </si>
  <si>
    <t>Urban MRSA West</t>
  </si>
  <si>
    <t>Nueces</t>
  </si>
  <si>
    <t>Children's Nueces</t>
  </si>
  <si>
    <t>Rural Nueces</t>
  </si>
  <si>
    <t>State-owned non-IMD Nueces</t>
  </si>
  <si>
    <t>Urban Nueces</t>
  </si>
  <si>
    <t>Tarrant</t>
  </si>
  <si>
    <t>Children's Tarrant</t>
  </si>
  <si>
    <t>Rural Tarrant</t>
  </si>
  <si>
    <t>State-owned non-IMD Tarrant</t>
  </si>
  <si>
    <t>Urban Tarrant</t>
  </si>
  <si>
    <t>Travis</t>
  </si>
  <si>
    <t>Children's Travis</t>
  </si>
  <si>
    <t>Rural Travis</t>
  </si>
  <si>
    <t>State-owned non-IMD Travis</t>
  </si>
  <si>
    <t>Urban Travis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</si>
</sst>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5" x14ac:knownFonts="1">
    <font>
      <sz val="12"/>
      <color theme="1"/>
      <name val="Verdana"/>
      <family val="2"/>
    </font>
    <font>
      <sz val="12"/>
      <color theme="1"/>
      <name val="Verdana"/>
      <family val="2"/>
    </font>
    <font>
      <sz val="10"/>
      <color theme="1"/>
      <name val="Times New Roman"/>
      <family val="2"/>
    </font>
    <font>
      <b/>
      <sz val="10"/>
      <color theme="1"/>
      <name val="Times New Roman"/>
      <family val="1"/>
    </font>
    <font>
      <sz val="10"/>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25">
    <xf numFmtId="0" fontId="0" fillId="0" borderId="0" xfId="0"/>
    <xf numFmtId="164" fontId="2" fillId="0" borderId="0" xfId="1" applyNumberFormat="1" applyFont="1"/>
    <xf numFmtId="165" fontId="2" fillId="0" borderId="0" xfId="2" applyNumberFormat="1" applyFont="1"/>
    <xf numFmtId="165" fontId="2" fillId="2" borderId="0" xfId="2" applyNumberFormat="1" applyFont="1" applyFill="1"/>
    <xf numFmtId="10" fontId="2" fillId="0" borderId="0" xfId="3" applyNumberFormat="1" applyFont="1"/>
    <xf numFmtId="0" fontId="2" fillId="0" borderId="1" xfId="4" applyBorder="1"/>
    <xf numFmtId="0" fontId="2" fillId="0" borderId="2" xfId="4" applyBorder="1"/>
    <xf numFmtId="165" fontId="3" fillId="3" borderId="2" xfId="2" applyNumberFormat="1" applyFont="1" applyFill="1" applyBorder="1" applyAlignment="1">
      <alignment horizontal="center"/>
    </xf>
    <xf numFmtId="165" fontId="3" fillId="3" borderId="3" xfId="2" applyNumberFormat="1" applyFont="1" applyFill="1" applyBorder="1" applyAlignment="1">
      <alignment horizontal="center"/>
    </xf>
    <xf numFmtId="165" fontId="3" fillId="2" borderId="4" xfId="2" applyNumberFormat="1" applyFont="1" applyFill="1" applyBorder="1" applyAlignment="1">
      <alignment horizontal="center"/>
    </xf>
    <xf numFmtId="0" fontId="3" fillId="4" borderId="5" xfId="4" applyFont="1" applyFill="1" applyBorder="1" applyAlignment="1">
      <alignment wrapText="1"/>
    </xf>
    <xf numFmtId="0" fontId="3" fillId="4" borderId="6" xfId="4" applyFont="1" applyFill="1" applyBorder="1" applyAlignment="1">
      <alignment wrapText="1"/>
    </xf>
    <xf numFmtId="165" fontId="3" fillId="3" borderId="7" xfId="2" applyNumberFormat="1" applyFont="1" applyFill="1" applyBorder="1" applyAlignment="1">
      <alignment wrapText="1"/>
    </xf>
    <xf numFmtId="165" fontId="3" fillId="3" borderId="3" xfId="2" applyNumberFormat="1" applyFont="1" applyFill="1" applyBorder="1" applyAlignment="1">
      <alignment wrapText="1"/>
    </xf>
    <xf numFmtId="165" fontId="3" fillId="2" borderId="4" xfId="2" applyNumberFormat="1" applyFont="1" applyFill="1" applyBorder="1" applyAlignment="1">
      <alignment wrapText="1"/>
    </xf>
    <xf numFmtId="0" fontId="4" fillId="0" borderId="1" xfId="4" applyFont="1" applyBorder="1" applyAlignment="1">
      <alignment vertical="center" wrapText="1"/>
    </xf>
    <xf numFmtId="0" fontId="4" fillId="0" borderId="2" xfId="4" applyFont="1" applyBorder="1" applyAlignment="1">
      <alignment vertical="center" wrapText="1"/>
    </xf>
    <xf numFmtId="165" fontId="4" fillId="0" borderId="0" xfId="2" applyNumberFormat="1" applyFont="1" applyFill="1" applyBorder="1" applyAlignment="1">
      <alignment vertical="center" wrapText="1"/>
    </xf>
    <xf numFmtId="165" fontId="4" fillId="2" borderId="8" xfId="2" applyNumberFormat="1" applyFont="1" applyFill="1" applyBorder="1" applyAlignment="1">
      <alignment vertical="center" wrapText="1"/>
    </xf>
    <xf numFmtId="0" fontId="4" fillId="0" borderId="9" xfId="4" applyFont="1" applyBorder="1" applyAlignment="1">
      <alignment vertical="center" wrapText="1"/>
    </xf>
    <xf numFmtId="0" fontId="4" fillId="0" borderId="0" xfId="4" applyFont="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65" fontId="0" fillId="2" borderId="0" xfId="2" applyNumberFormat="1" applyFont="1" applyFill="1"/>
    <xf numFmtId="165" fontId="0" fillId="0" borderId="0" xfId="2" applyNumberFormat="1" applyFont="1"/>
  </cellXfs>
  <cellStyles count="5">
    <cellStyle name="Comma" xfId="1" builtinId="3"/>
    <cellStyle name="Currency" xfId="2" builtinId="4"/>
    <cellStyle name="Normal" xfId="0" builtinId="0"/>
    <cellStyle name="Normal 8" xfId="4" xr:uid="{20CDE207-803B-48D5-A5B2-BBAEE0E1271D}"/>
    <cellStyle name="Percent" xfId="3" builtinId="5"/>
  </cellStyles>
  <dxfs count="4">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customXml" Target="../customXml/item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customXml" Target="../customXml/item1.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5.12%20-%2008-01-804%20-%205-15-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Knisley01/AppData/Local/Microsoft/Windows/INetCache/Content.Outlook/A3W0FJ2T/3.4b_2023%20DSH%20Payment%20Calculation%20Model_07.21.2023.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medeloitte.sharepoint.com/Users/tycote/AppData/Local/Microsoft/Windows/INetCache/Content.Outlook/0X0XN3HB/2022%20DSH%20Scenario%20Model_20210722_WG.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txhhs.sharepoint.com/sites/hhsc/fs/ra/hs/DSHUC_UCPayments/2021%20DY%2010%20Final%20UC%20Calculation/Support/AC%20&amp;%20Hosp/DRM/Modeling%20Requests%20FY%202021/NAIP%20Reduction/NAIP%20UPL%20Reduction%20Calculation_Revised_December2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txhhs.sharepoint.com/Users/sgovind01/Documents/El%20Paso%20Managed%20Care%20Rates%20UMC%20Proposal/URI%20Applications/Bexar%20SDA/Bexar%20SDA%20Application%20-%2095%25%20Compliance%20Version%20with%20Actuarial%20Adjustment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StateData\Texas\DSH\DSH%202017\1310%20Final%20Annual%20Report\Supporting%20Files\Additional%20Support\0300%20Adjusted%20Statewide%20DSH%20Calculation_2020%2001-29%20Jun%202%20Cutoff%20-%2009172020.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20&amp;%20Hosp\2021_DY10\DY10%20DSH_UC%20Application%20Master%20WIP_mf.xlsx"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https://txhhs.sharepoint.com/sites/pf/hs/RAH_ShareDrive/DRM/Modeling/UC%20Pool%20Size%20Model%20DY17/UC_CHIRP_ATLIS%20Models/Final%20Models%20-%20July%202024%20V2/Date%20TBD%20Version/December%202022%20Version/Estimate%20of%20DY17%20(2028)%20UC%20Resizing_12.6.22.xlsx?97AC065B" TargetMode="External"/><Relationship Id="rId1" Type="http://schemas.openxmlformats.org/officeDocument/2006/relationships/externalLinkPath" Target="file:///\\97AC065B\Estimate%20of%20DY17%20(2028)%20UC%20Resizing_12.6.2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txhhs.sharepoint.com/sites/hhsc/fs/ra/hs/RAH_ShareDrive/Supplemental%20Payments/Provider%20Finance%20-%20RAPPS/RAPPS%202023/RAPPS%20Model%20Internal_SFY23_v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medeloitte.sharepoint.com/sites/TXHHSCHospitalFinancialServices/Shared%20Documents/Project%20Quote%207/HHSC%203.4_2023%20DSH%20Payment%20Calculation%20Model_05112023_DRAFT_DeMinimus.Tori%20Scenario.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hhsc-sp.hhsea.txnet.state.tx.us/Users/iblaine/Documents/Medicaid/2014/Texas/Review%20Models/5-4-2014/2013%20UC%20RW%20-%20Master%20-%205.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hhsc-sp.hhsea.txnet.state.tx.us/Documents%20and%20Settings/bcastillo1/Local%20Settings/Temporary%20Internet%20Files/Content.IE5/LFJB5X0E/255296_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hhsc-sp.hhsea.txnet.state.tx.us/Users/iblaine/Documents/Medicaid/2014/Texas/Review%20Models/4-30-2014/UC%20Check%20Tool%20Mar.%2018.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txhhs.sharepoint.com/Users/mfine01/AppData/Local/Microsoft/Windows/INetCache/Content.Outlook/FBN3LC0B/UC_DY1_FinalRecon_EY2016%20(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Data\State%20Data\Texas\DSH\DSH%202012\1310%20Final%20DSH%20Report\Final%20Report%2012162015\Supporting%20Files\Statewide%20Master\Example\1310%20Final%20Revised%2003112015%20Statewide%20DSH%20Master.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Knisley01/Downloads/dsh-mdl-fnl-rule-6-2-2023.xlsx" TargetMode="External"/></Relationships>
</file>

<file path=xl/externalLinks/_rels/externalLink24.xml.rels><?xml version="1.0" encoding="UTF-8" standalone="yes"?>
<Relationships xmlns="http://schemas.openxmlformats.org/package/2006/relationships"><Relationship Id="rId2" Type="http://schemas.microsoft.com/office/2019/04/relationships/externalLinkLongPath" Target="https://txhhs.sharepoint.com/sites/pf/hs/RAH_ShareDrive/DRM/Modeling/Hospital%20Payments%20from%202012-Present/Percent%20of%20Costs%20Covered%20-%202017-2022/Certain%20Counties/Refresh/SPC%20Options%20Costs%20and%20Payments%20FFY2017-FFY2023%20DRAFT_v4%20-%20wCounty%20and%20SDA.xlsm?52B471CD" TargetMode="External"/><Relationship Id="rId1" Type="http://schemas.openxmlformats.org/officeDocument/2006/relationships/externalLinkPath" Target="file:///\\52B471CD\SPC%20Options%20Costs%20and%20Payments%20FFY2017-FFY2023%20DRAFT_v4%20-%20wCounty%20and%20SDA.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txhhs.sharepoint.com/sites/hhsc/fs/ra/hs/RAH_ShareDrive/Supplemental%20Payments/HARP/FFY%202023%20(Year%202)/Internal%20Calculation%20Files/HARP%20FFY2023%20Calculation_Internal.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xhhs.sharepoint.com/sites/hhsc/fs/ra/hs/RAH_ShareDrive/DRM/HARP%20FFY2022/HARP%20FFY22%20Calculation_Posting%209.2.22.xlsx" TargetMode="External"/></Relationships>
</file>

<file path=xl/externalLinks/_rels/externalLink27.xml.rels><?xml version="1.0" encoding="UTF-8" standalone="yes"?>
<Relationships xmlns="http://schemas.openxmlformats.org/package/2006/relationships"><Relationship Id="rId2" Type="http://schemas.microsoft.com/office/2019/04/relationships/externalLinkLongPath" Target="https://txhhs.sharepoint.com/sites/pf/hs/RAH_ShareDrive/DRM/Modeling/UC%20Pool%20Size%20Model%20DY17/UC_CHIRP_ATLIS%20Models/Final%20Models%20-%20July%202024%20V2/ATLIS%20and%20APHRIQA%20$150K%20Min/UC%20Sizing%20with%20438.6b%20Calculations%20by%20Provider%20-%20150K%20-%204.3.24.xlsx?DA6D7BF8" TargetMode="External"/><Relationship Id="rId1" Type="http://schemas.openxmlformats.org/officeDocument/2006/relationships/externalLinkPath" Target="file:///\\DA6D7BF8\UC%20Sizing%20with%20438.6b%20Calculations%20by%20Provider%20-%20150K%20-%204.3.24.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txhhs.sharepoint.com/Users/sgovind01/Documents/El%20Paso%20Managed%20Care%20Rates%20UMC%20Proposal/URI%20Applications/MRSA%20West%20SDA/MRSA%20West%20Application%20-%2095%25%20Compliance%20with%20Actuarial%20Adjustments.xlsx" TargetMode="External"/></Relationships>
</file>

<file path=xl/externalLinks/_rels/externalLink29.xml.rels><?xml version="1.0" encoding="UTF-8" standalone="yes"?>
<Relationships xmlns="http://schemas.openxmlformats.org/package/2006/relationships"><Relationship Id="rId2" Type="http://schemas.microsoft.com/office/2019/04/relationships/externalLinkLongPath" Target="https://txhhs.sharepoint.com/sites/pf/hs/RAH_ShareDrive/DRM/Modeling/UC%20Pool%20Size%20Model%20DY17/UC_CHIRP_ATLIS%20Models/Final%20Models%20-%20July%202024%20V2/Date%20TBD%20Version/Copy%20of%20HHSC%20Version%20-%20Updated%20UC%20Resizing%20Projections%20(8.31.23).xlsx?FBA41046" TargetMode="External"/><Relationship Id="rId1" Type="http://schemas.openxmlformats.org/officeDocument/2006/relationships/externalLinkPath" Target="file:///\\FBA41046\Copy%20of%20HHSC%20Version%20-%20Updated%20UC%20Resizing%20Projections%20(8.31.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xhhs.sharepoint.com/sites/hhsc/fs/ra/hs/RAH_ShareDrive/HRA/UPL/2022/IMD/UPL_20210901_20220831_IMD_R06_TX_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xhhs.sharepoint.com/Rate%20Analysis/AC%20&amp;%20Hosp/2019%20Tools/DY%208%20Application.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txhhs.sharepoint.com/sites/hhsc/fs/ra/hs/RAH_ShareDrive/Supplemental%20Payments/Rate%20Analysis%20-%20UHRIP%20-%20CHIRP/PGY6%20-%20CHIRP/Calculations/CHIRP_SFY2023_Calculation%20DO%20NOT%20POST.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txhhs.sharepoint.com/Louisiana/Case%20Mix/Rates/2005%20January%201/Final%20Release%20#1/Final January 1, 2005 Rate Fil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xhhs.sharepoint.com/sites/hhsc/fs/ra/hs/RAH_ShareDrive/HRA/UPL/IP&amp;OP%20MCO%20UPL%20for%20UHRIP/2022%20UPLs%20without%20UHRIP/UPL_20210901-20220831_IP_R06_TX_02_wo_UHRIP.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Documents%20and%20Settings/xding/Desktop/Report%20Docs/TylerFiles/Model%20Template_Draft_Compar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txhhs.sharepoint.com/H00R1004VFSRV01.txhhsc.txnet.state.tx.us/MyDocs1$/AC%20&amp;%20Hosp/UHRIP/PGY3/Actuarial/SFY20%20UHRIP%20Workbook%20-%2020190424%20PRELIM.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txhhs.sharepoint.com/sites/hhsc/fs/ra/hs/RAH_ShareDrive/Supplemental%20Payments/Provider%20Finance%20-%20RAPPS/RAPPS%20Model%202021%206%2024/Final%20Models/RHC%20RAPPS%20Model%202021.6.23_Public.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StateData\Texas\DSH\DSH%202015\0300%20Adjusted%20Statewide%20Master\0300%20Statewide%20DSH%20Calculation_2018%2006-18.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txhhs.sharepoint.com/Users/kspencer02/Downloads/2022%20Final%20DSH%20Payment%20Calculation.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txhhs.sharepoint.com/sites/pf/hs/DSHUC_UCPayments/2023%20DY12%20Final%20UC%20Payment/DY12%20UC%20Payment%20Calculation%20Model%20Final_Intern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xhhs.sharepoint.com/sites/hhsc/fs/ra/hs/RAH_ShareDrive/HRA/UPL/2022/IP%20Hosp/IP%20MCO/UPL_20210901-20220831_IP_R06_TX_02.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MKnisley01/AppData/Local/Microsoft/Windows/INetCache/Content.Outlook/A3W0FJ2T/3.4b%20DY12%20UC%20Payment%20Calculation%20Model_072120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xhhs.sharepoint.com/sites/hhsc/fs/ra/hs/RAH_ShareDrive/HRA/UPL/2022/IP%20Hosp/IP%20FFS/UPL_20210901-20220831_IP_R06_TX_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hhsc-sp.hhsea.txnet.state.tx.us/AC%20&amp;%20Hosp/DSH/2008%20DSH/DSH2008ADJUS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xhhs.sharepoint.com/sites/pf/hs/RAH_ShareDrive/DRM/Modeling/UC%20Pool%20Size%20Model%20DY17/UC_CHIRP_ATLIS%20Models/Final%20Models%20-%20July%202024%20V2/UC%20Sizing%20with%20438.6b%20Calculations%20by%20Provider-$1APHRIQA_ATLIS_7.31.2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Knisley01/Downloads/uc-mdl-fnl-rule-6-2-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xhhs.sharepoint.com/Data/State%20Data/Louisiana/Case%20Mix/Rates/2010%20July%201/July%201%20rates%20with%20Rebase/NH%20July%201,%202010%20Rates%20with%20Rebase%2020100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SFY 2008 DSH TZF"/>
      <sheetName val="SFY 2008 DSH Urban TZG"/>
      <sheetName val="SFY 2008 DSH Rural TZH"/>
      <sheetName val="SFY 2008 DSH TZI"/>
      <sheetName val="Email"/>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Title"/>
      <sheetName val="0.1-Process Flow"/>
      <sheetName val="0.2-Summary Dynamic"/>
      <sheetName val="0.3-Summary Dashboard"/>
      <sheetName val="0.4-Change Log"/>
      <sheetName val="0.5-TAC Rules"/>
      <sheetName val="Checklist to Update Model"/>
      <sheetName val="Advance Opt Out"/>
      <sheetName val="1.0-Inputs&gt;&gt;"/>
      <sheetName val="1.1-Assumption Inputs"/>
      <sheetName val="1.2-Provider Inputs"/>
      <sheetName val="1.3-Prior DSH Inputs"/>
      <sheetName val="1.4-UPH"/>
      <sheetName val="2.0-Calculations&gt;&gt;"/>
      <sheetName val="2.1-State"/>
      <sheetName val="2.2-Non-State"/>
      <sheetName val="Sheet1"/>
      <sheetName val="2.3-Recoupments"/>
      <sheetName val="2.4-Negative SPC"/>
      <sheetName val="3.0-Outputs&gt;&gt;"/>
      <sheetName val="3.1-UC Output"/>
      <sheetName val="3.2-Payment Team Output"/>
      <sheetName val="3.3-Provider Output"/>
      <sheetName val="3.4-Future DSH Calc Output"/>
    </sheetNames>
    <sheetDataSet>
      <sheetData sheetId="0"/>
      <sheetData sheetId="1"/>
      <sheetData sheetId="2"/>
      <sheetData sheetId="3"/>
      <sheetData sheetId="4"/>
      <sheetData sheetId="5"/>
      <sheetData sheetId="6"/>
      <sheetData sheetId="7"/>
      <sheetData sheetId="8"/>
      <sheetData sheetId="9">
        <row r="9">
          <cell r="C9">
            <v>2023</v>
          </cell>
        </row>
        <row r="14">
          <cell r="C14">
            <v>2107186673</v>
          </cell>
        </row>
        <row r="22">
          <cell r="G22">
            <v>0.87834999999999996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H Assumptions"/>
      <sheetName val="Scenario Assumptions"/>
      <sheetName val="DSH Payment Change"/>
      <sheetName val="Presentation Table"/>
      <sheetName val="Provider Summary All Options"/>
      <sheetName val="Option 7"/>
      <sheetName val="State"/>
      <sheetName val="Non-State_Option 1"/>
      <sheetName val="Non-State_Option 2"/>
      <sheetName val="Non-State_Option 3"/>
      <sheetName val="Non-State_Option 4"/>
      <sheetName val="Non-State_Option 5"/>
      <sheetName val="Non-State_Option 6a"/>
      <sheetName val="Non-State_Option 6b"/>
      <sheetName val="Non-State_Option 7a"/>
      <sheetName val="Non-State_Option 7b"/>
      <sheetName val="Data for Options"/>
      <sheetName val="DSH Qualification Summary"/>
      <sheetName val="Cost and Pymt. Adj."/>
      <sheetName val="Removed - Negative SPC 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IP Wind-Down Revised Dec 2020"/>
      <sheetName val="Base Payment Calculation"/>
      <sheetName val="Original NAIP Wind-down"/>
      <sheetName val="NAIP 2017-2021"/>
    </sheetNames>
    <sheetDataSet>
      <sheetData sheetId="0"/>
      <sheetData sheetId="1">
        <row r="7">
          <cell r="P7">
            <v>1520552135.786649</v>
          </cell>
        </row>
        <row r="16">
          <cell r="P16">
            <v>4734086895.4000139</v>
          </cell>
        </row>
        <row r="25">
          <cell r="P25">
            <v>3430977126.2057171</v>
          </cell>
        </row>
        <row r="34">
          <cell r="P34">
            <v>3171920893.3746977</v>
          </cell>
        </row>
        <row r="44">
          <cell r="B44">
            <v>2687442766.1293721</v>
          </cell>
          <cell r="E44">
            <v>1904580090.8742027</v>
          </cell>
          <cell r="H44">
            <v>1316654773.5457983</v>
          </cell>
        </row>
      </sheetData>
      <sheetData sheetId="2"/>
      <sheetData sheetId="3">
        <row r="1">
          <cell r="A1" t="str">
            <v>TPI</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ar"/>
      <sheetName val="Analysis"/>
      <sheetName val="Hospital Classes"/>
      <sheetName val="IGT Sufficiency"/>
      <sheetName val="Bexar Actuarial Adjustment"/>
      <sheetName val="Budget Neutrality Adjustment"/>
      <sheetName val="Data Validation"/>
    </sheetNames>
    <sheetDataSet>
      <sheetData sheetId="0">
        <row r="19">
          <cell r="M19">
            <v>154840451.74021089</v>
          </cell>
        </row>
      </sheetData>
      <sheetData sheetId="1"/>
      <sheetData sheetId="2"/>
      <sheetData sheetId="3"/>
      <sheetData sheetId="4">
        <row r="19">
          <cell r="M19">
            <v>154840451.74021089</v>
          </cell>
        </row>
      </sheetData>
      <sheetData sheetId="5"/>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RORS"/>
      <sheetName val="DSH Year Data"/>
      <sheetName val="CR Year Data"/>
      <sheetName val="CR Year Alloc to DSH Year"/>
      <sheetName val="DSH Year Totals"/>
      <sheetName val="Notes"/>
      <sheetName val="CR Year RHC Data"/>
      <sheetName val="CR Year RHC Alloc to DSH Year"/>
      <sheetName val="DSH Year RHC Totals"/>
      <sheetName val="DSH Year Combined Totals"/>
      <sheetName val="REPORT SETUP"/>
      <sheetName val="Report on Verifications"/>
      <sheetName val="Annual Reporting Requirements"/>
      <sheetName val="Expanded Data Summary"/>
      <sheetName val="Report on Verifications 2"/>
      <sheetName val="Annual Reporting Requirements 2"/>
    </sheetNames>
    <sheetDataSet>
      <sheetData sheetId="0"/>
      <sheetData sheetId="1"/>
      <sheetData sheetId="2">
        <row r="1">
          <cell r="IH1">
            <v>42888</v>
          </cell>
        </row>
      </sheetData>
      <sheetData sheetId="3"/>
      <sheetData sheetId="4">
        <row r="4">
          <cell r="A4">
            <v>42644</v>
          </cell>
          <cell r="B4">
            <v>43008</v>
          </cell>
        </row>
      </sheetData>
      <sheetData sheetId="5"/>
      <sheetData sheetId="6"/>
      <sheetData sheetId="7"/>
      <sheetData sheetId="8"/>
      <sheetData sheetId="9"/>
      <sheetData sheetId="10">
        <row r="6">
          <cell r="C6" t="str">
            <v>No</v>
          </cell>
        </row>
        <row r="7">
          <cell r="C7" t="str">
            <v>No</v>
          </cell>
        </row>
        <row r="8">
          <cell r="C8" t="str">
            <v>Yes</v>
          </cell>
        </row>
        <row r="12">
          <cell r="D12" t="str">
            <v>The definition of uncompensated care was based on guidance published by CMS in the 73 Fed. Reg. 77904 dated December 19, 2008, the 79 Fed. Reg. 71679 dated December 3, 2014, and the 82 Fed. Reg. 16114 dated April 3, 2017. The calculated uncompensated care costs (UCC) represent the net uncompensated costs of providing inpatient and outpatient hospital services to Medicaid eligible individuals and individuals with no source of third party coverage for the inpatient and outpatient hospital services received. The UCC for these patient groups was calculated using Medicare cost reporting methods, and utilized the most recent CMS 2552 cost report, Medicaid paid claims summaries, and hospital-provided data. Total uncompensated care costs represents the net uncompensated care costs of providing inpatient and outpatient hospital services to patients that fall into one of the following Medicaid in-state and out-of-state payment categories: Fee-for-Service Medicaid primary, Fee-for-Service cross-overs, Managed Care Medicaid primary, Managed Care Medicaid cross-overs, and uninsured individuals with no source of third party coverage for the inpatient and outpatient hospital services received. The cost of services for each of these payment categories was calculated using the appropriate per diems or cost-to-charge ratios from each hospital's most recent CMS 2552 cost report. These costs were then reduced by the total payments received for the services provided, including any supplemental Medicaid payments and Section 1011 payments where applicable.</v>
          </cell>
        </row>
        <row r="13">
          <cell r="D13" t="str">
            <v>The definition of uncompensated care was based on guidance published by CMS in the 73 Fed. Reg. 77904 dated December 19, 2008, the 79 Fed. Reg. 71679 dated December 3, 2014, the 82 Fed. Reg. 16114 dated April 3, 2017, and the withdrawal of FAQs 33 and 34 by CMS on December 31, 2018. The annual reporting requirements below are presented reflecting both the existing CMS guidance (FAQs 33 and 34 and the DSH Final Rule in Federal Register/Vol. 82, No. 62, April 3, 2017) in column P, as well as separate, alternative calculations made based on the guidance received from CMS on December 31, 2018 in column R. The calculated uncompensated care costs (UCC) represent the net uncompensated costs of providing inpatient and outpatient hospital services to Medicaid eligible individuals and individuals with no source of third party coverage for the inpatient and outpatient hospital services received. The UCC for these patient groups was calculated using Medicare cost reporting methods, and utilized the most recent CMS 2552 cost report, Medicaid paid claims summaries, and hospital-provided data. Total uncompensated care costs represents the net uncompensated care costs of providing inpatient and outpatient hospital services to patients that fall into one of the following Medicaid in-state and out-of-state payment categories: Fee-for-Service Medicaid primary, Fee-for-Service cross-overs, Managed Care Medicaid primary, Managed Care Medicaid cross-overs, and uninsured individuals with no source of third party coverage for the inpatient and outpatient hospital services received. The cost of services for each of these payment categories was calculated using the appropriate per diems or cost-to-charge ratios from each hospital's most recent CMS 2552 cost report. These costs were then reduced by the total payments received for the services provided (column P) and reduced by of all payments other than Medicare and private insurance payments for services prior to June 2, 2017 (column R), including any supplemental Medicaid payments and Section 1011 payments where applicable.</v>
          </cell>
        </row>
        <row r="14">
          <cell r="D14" t="str">
            <v>The definition of uncompensated care was based on guidance published by CMS in the 73 Fed. Reg. 77904 dated December 19, 2008, the 79 Fed. Reg. 71679 dated December 3, 2014, the 82 Fed. Reg. 16114 dated April 3, 2017, and the withdrawal of FAQs 33 and 34 by CMS on December 31, 2018. The calculated uncompensated care costs (UCC) represent the net uncompensated costs of providing inpatient and outpatient hospital services to Medicaid eligible individuals and individuals with no source of third party coverage for the inpatient and outpatient hospital services received. The UCC for these patient groups was calculated using Medicare cost reporting methods, and utilized the most recent CMS 2552 cost report, Medicaid paid claims summaries, and hospital-provided data. Total UCC represents the net uncompensated care costs of providing inpatient and outpatient hospital services to patients that fall into one of the following Medicaid in-state and out-of-state payment categories: Fee-for-Service Medicaid primary, Fee-for-Service cross-overs, Managed Care Medicaid primary, Managed Care Medicaid cross-overs, and uninsured individuals with no source of third party coverage for the inpatient and outpatient hospital services received. The cost of services for each of these payment categories was calculated using the appropriate per diems or cost-to-charge ratios from each hospital's most recent CMS 2552 cost report. These costs were then reduced by the total payments received for the services provided, except for Medicare and private insurance payments for services prior to June 2, 2017, including any supplemental Medicaid payments and Section 1011 payments where applicable.</v>
          </cell>
        </row>
      </sheetData>
      <sheetData sheetId="11"/>
      <sheetData sheetId="12">
        <row r="2">
          <cell r="A2" t="str">
            <v>Definition of Uncompensated Care:</v>
          </cell>
        </row>
      </sheetData>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Cost Summary"/>
      <sheetName val="Adjustments Summary"/>
      <sheetName val="Schedule 1"/>
      <sheetName val="Schedule 2 "/>
      <sheetName val="Hospital Data"/>
      <sheetName val="Hospital Data 2"/>
      <sheetName val="Medicare Cost Report"/>
      <sheetName val="Sched 3-Charity Costs"/>
      <sheetName val="Sched 3-CostReptCharity"/>
      <sheetName val="Sched 4-DSH State Pmt Cap"/>
      <sheetName val="Sched 4 Cost Rept Cost Calc"/>
      <sheetName val="Sched 4 Cost Rept UninsuredCost"/>
      <sheetName val="404 Report Medicaid Claims Data"/>
      <sheetName val="Medicaid Claims Data"/>
      <sheetName val="C Part I B Part I G-2"/>
      <sheetName val="S-3 Part I D-1 D-4"/>
      <sheetName val="Prepop"/>
      <sheetName val="Master TPI"/>
      <sheetName val="Master Contact List"/>
      <sheetName val="Data All Providers"/>
      <sheetName val="B Part I Col 24"/>
      <sheetName val="C Part I Col 4"/>
      <sheetName val="C Part I Col 6"/>
      <sheetName val="C Part I Col 7"/>
      <sheetName val="C Part I Col 8"/>
      <sheetName val="D-1 Col 1 Ln 26"/>
      <sheetName val="D-4 Col 1&amp;2 Ln61 66 62"/>
      <sheetName val="S-3 Part I Col 8"/>
      <sheetName val="WS_S10"/>
      <sheetName val="G-2 Col 1&amp;3 Ln28"/>
      <sheetName val="GME Payments"/>
      <sheetName val="MCO Day Adjustment (subtract)"/>
      <sheetName val="FFS Day Adjustment (subtract)"/>
      <sheetName val="FFS PPE Adjustment (add)"/>
      <sheetName val="MCO PPE Adjustment (add)"/>
      <sheetName val="FFS IP Xover Day Adj (subtract)"/>
      <sheetName val="MCO IP Xover Day Adj (subtract)"/>
      <sheetName val="UHRIP Adj"/>
      <sheetName val="Cost Report Settlements"/>
      <sheetName val="FFS Rural Pymts SDA Adj"/>
      <sheetName val="MCORural SDA Adjustments"/>
    </sheetNames>
    <sheetDataSet>
      <sheetData sheetId="0">
        <row r="5">
          <cell r="C5" t="str">
            <v>Waiting for a TPI</v>
          </cell>
        </row>
        <row r="9">
          <cell r="C9" t="str">
            <v>Waiting for a TPI</v>
          </cell>
        </row>
        <row r="11">
          <cell r="C11" t="str">
            <v>Waiting for a TPI</v>
          </cell>
        </row>
        <row r="15">
          <cell r="E15" t="str">
            <v>Waiting for a TPI</v>
          </cell>
        </row>
        <row r="32">
          <cell r="E32" t="str">
            <v>Waiting for a TPI</v>
          </cell>
        </row>
        <row r="34">
          <cell r="E34" t="str">
            <v>Waiting for a TPI</v>
          </cell>
        </row>
        <row r="36">
          <cell r="C36">
            <v>10</v>
          </cell>
          <cell r="E36" t="str">
            <v>Waiting for a TPI</v>
          </cell>
        </row>
        <row r="38">
          <cell r="C38" t="str">
            <v>2021 (10/1/2020 - 9/30/2021)</v>
          </cell>
          <cell r="E38" t="str">
            <v>Waiting for a TPI</v>
          </cell>
        </row>
        <row r="42">
          <cell r="C42" t="str">
            <v>2019 (10/1/2018 - 9/30/2019)</v>
          </cell>
        </row>
      </sheetData>
      <sheetData sheetId="1" refreshError="1"/>
      <sheetData sheetId="2" refreshError="1"/>
      <sheetData sheetId="3" refreshError="1"/>
      <sheetData sheetId="4" refreshError="1"/>
      <sheetData sheetId="5">
        <row r="85">
          <cell r="I85">
            <v>0</v>
          </cell>
        </row>
        <row r="105">
          <cell r="I105">
            <v>0</v>
          </cell>
        </row>
        <row r="125">
          <cell r="G125">
            <v>0</v>
          </cell>
        </row>
      </sheetData>
      <sheetData sheetId="6" refreshError="1"/>
      <sheetData sheetId="7" refreshError="1"/>
      <sheetData sheetId="8" refreshError="1"/>
      <sheetData sheetId="9" refreshError="1"/>
      <sheetData sheetId="10">
        <row r="24">
          <cell r="B24">
            <v>1.05747422</v>
          </cell>
        </row>
      </sheetData>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Timeline"/>
      <sheetName val="DY17 Summary"/>
      <sheetName val="DY17 Estimates"/>
      <sheetName val="Removed DY17"/>
      <sheetName val="Net Charity Care"/>
      <sheetName val="DY12 Summary"/>
      <sheetName val="DY12 Hospitals"/>
      <sheetName val="Removed DY12 Hospitals"/>
      <sheetName val="2021 Master TPIs 9.2.21"/>
      <sheetName val="2017 DSH Annual Reporting Req"/>
      <sheetName val="DY11"/>
      <sheetName val="CHIRP SFY23_7.8.22"/>
      <sheetName val="AA_data"/>
      <sheetName val="2023 Master TPI List_12.2.22"/>
    </sheetNames>
    <sheetDataSet>
      <sheetData sheetId="0"/>
      <sheetData sheetId="1"/>
      <sheetData sheetId="2">
        <row r="11">
          <cell r="C11">
            <v>0.36232359634307759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S_IGT Exhibit"/>
      <sheetName val="CMS_IGT Exhibit -Update"/>
      <sheetName val="Actuarial Report"/>
      <sheetName val="Updates"/>
      <sheetName val="Assumptions"/>
      <sheetName val="IGT by SDA"/>
      <sheetName val="IGT by Provider"/>
      <sheetName val="RAPPS Payment Calc"/>
      <sheetName val="Opt Outs"/>
      <sheetName val="Data and Mdcr Calculation"/>
      <sheetName val="Avg SDA MCR as % of MCD"/>
      <sheetName val="PivotofAA_Data"/>
      <sheetName val="RolledUp_AA_Data"/>
      <sheetName val="FreeStand_MedicareCRs"/>
      <sheetName val="HospitalBased_Mdcr_Rates"/>
      <sheetName val="FOR ACTUARY TO MCO_V2"/>
      <sheetName val="actuarial factors"/>
      <sheetName val="IGT Collection - June"/>
      <sheetName val="SFY24 Provider List"/>
    </sheetNames>
    <sheetDataSet>
      <sheetData sheetId="0"/>
      <sheetData sheetId="1"/>
      <sheetData sheetId="2"/>
      <sheetData sheetId="3"/>
      <sheetData sheetId="4">
        <row r="3">
          <cell r="B3">
            <v>2</v>
          </cell>
        </row>
        <row r="6">
          <cell r="B6" t="str">
            <v>3/1/19-2/29/20</v>
          </cell>
        </row>
        <row r="7">
          <cell r="B7">
            <v>0.60460000000000003</v>
          </cell>
        </row>
        <row r="9">
          <cell r="B9">
            <v>0.25</v>
          </cell>
        </row>
        <row r="10">
          <cell r="B10">
            <v>0.1</v>
          </cell>
        </row>
        <row r="23">
          <cell r="B23">
            <v>0.1077</v>
          </cell>
        </row>
        <row r="31">
          <cell r="B31">
            <v>75.11</v>
          </cell>
          <cell r="C31">
            <v>44.03</v>
          </cell>
        </row>
        <row r="37">
          <cell r="C37">
            <v>1.7500000000000002E-2</v>
          </cell>
        </row>
      </sheetData>
      <sheetData sheetId="5"/>
      <sheetData sheetId="6"/>
      <sheetData sheetId="7"/>
      <sheetData sheetId="8"/>
      <sheetData sheetId="9"/>
      <sheetData sheetId="10"/>
      <sheetData sheetId="11"/>
      <sheetData sheetId="12"/>
      <sheetData sheetId="13"/>
      <sheetData sheetId="14"/>
      <sheetData sheetId="15">
        <row r="1">
          <cell r="B1" t="str">
            <v>NPI</v>
          </cell>
        </row>
      </sheetData>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 val="Sheet5"/>
      <sheetName val="Sheet1"/>
      <sheetName val="Sheet2"/>
      <sheetName val="0.0-Title"/>
      <sheetName val="0.1-Process Flow"/>
      <sheetName val="0.2-Summary Dynamic"/>
      <sheetName val="0.3-Summary Dashboard"/>
      <sheetName val="0.4-Change Log"/>
      <sheetName val="0.5-TAC Rules"/>
      <sheetName val="1.0-Inputs&gt;&gt;"/>
      <sheetName val="1.1-Assumption Inputs"/>
      <sheetName val="1.2-Provider Inputs"/>
      <sheetName val="1.3-Prior DSH Inputs"/>
      <sheetName val="1.4-UPH"/>
      <sheetName val="2.0-Calculations&gt;&gt;"/>
      <sheetName val="2.1-State"/>
      <sheetName val="2.2-Non-State"/>
      <sheetName val="2.3-Recoupments"/>
      <sheetName val="2.4-Negative SPC"/>
      <sheetName val="3.0-Outputs&gt;&gt;"/>
      <sheetName val="3.1-UC Output"/>
      <sheetName val="3.2-Payment Team Output"/>
      <sheetName val="3.3-Provider Output"/>
      <sheetName val="3.4-Future DSH Calc Output"/>
    </sheetNames>
    <sheetDataSet>
      <sheetData sheetId="0"/>
      <sheetData sheetId="1"/>
      <sheetData sheetId="2"/>
      <sheetData sheetId="3"/>
      <sheetData sheetId="4"/>
      <sheetData sheetId="5"/>
      <sheetData sheetId="6"/>
      <sheetData sheetId="7"/>
      <sheetData sheetId="8"/>
      <sheetData sheetId="9"/>
      <sheetData sheetId="10"/>
      <sheetData sheetId="11">
        <row r="9">
          <cell r="C9">
            <v>2023</v>
          </cell>
        </row>
        <row r="40">
          <cell r="C40">
            <v>6500000</v>
          </cell>
        </row>
        <row r="41">
          <cell r="C41">
            <v>4000000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Progress Summary"/>
      <sheetName val="Macros"/>
      <sheetName val="1 - Imported Files"/>
      <sheetName val="0 - Template Checks"/>
      <sheetName val="Checks"/>
      <sheetName val="2 - Report Card"/>
      <sheetName val="Application Tracker"/>
      <sheetName val="UC Summary"/>
      <sheetName val="3 - Review Tracker"/>
      <sheetName val="HSL Info"/>
      <sheetName val="DSH QUAL."/>
      <sheetName val="Contact Info"/>
      <sheetName val="SCH 2 SUM"/>
      <sheetName val="Certification"/>
      <sheetName val="Cost Summary"/>
      <sheetName val="Adjustments Summary"/>
      <sheetName val="Schedule 1"/>
      <sheetName val="Schedule 2 "/>
      <sheetName val="Schedule 3"/>
      <sheetName val="Sched3-DSH2013Application"/>
      <sheetName val="HHSC Requested info."/>
      <sheetName val="HHSC Requested info. 2"/>
      <sheetName val="Sched3-Cost Rept Collection"/>
      <sheetName val="Sched3-Cost Rept Hospital Costs"/>
      <sheetName val="Sched3-Cost Rept Uninsured Cost"/>
      <sheetName val="Sched 3-HSL"/>
      <sheetName val="Sched 3-HSL (UC)"/>
      <sheetName val="DSH"/>
      <sheetName val="Pharmacies"/>
      <sheetName val="NonDSH "/>
      <sheetName val="Dsh Data for UC Payments"/>
    </sheetNames>
    <sheetDataSet>
      <sheetData sheetId="0" refreshError="1"/>
      <sheetData sheetId="1" refreshError="1"/>
      <sheetData sheetId="2" refreshError="1"/>
      <sheetData sheetId="3" refreshError="1"/>
      <sheetData sheetId="4">
        <row r="3">
          <cell r="L3" t="str">
            <v>Non-DSH</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A6"/>
      <sheetName val="A7I"/>
      <sheetName val="A7III"/>
      <sheetName val="A8"/>
      <sheetName val="A81"/>
      <sheetName val="A82"/>
      <sheetName val="A83I"/>
      <sheetName val="A83III"/>
      <sheetName val="A83V"/>
      <sheetName val="A84"/>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0 - List of Template Checks"/>
      <sheetName val="STEP 1 - Module"/>
      <sheetName val="1 - List of Imported Files"/>
      <sheetName val="2 - Report Card"/>
      <sheetName val="3 - Review Tracker"/>
      <sheetName val="UC Payments"/>
      <sheetName val="Checks"/>
      <sheetName val="Certification Check"/>
      <sheetName val="Data -&gt;"/>
      <sheetName val="Certification"/>
      <sheetName val="Cost Summary"/>
      <sheetName val="Sched1-Instructions"/>
      <sheetName val="Cost Center Crosswalk"/>
      <sheetName val="Schedule 1"/>
      <sheetName val="Schedule 2"/>
      <sheetName val="Schedule 3"/>
      <sheetName val="Sched3-Instructions"/>
      <sheetName val="Sched3-Cost Rept Collection"/>
      <sheetName val="Sched3-DSH2012Application"/>
      <sheetName val="Sched3-Cost Rept Hospital Costs"/>
      <sheetName val="Sched3-Cost Rept Uninsured Cost"/>
      <sheetName val="Sched3-DSH HSL"/>
      <sheetName val="DSH2012 HOSPITAL COSTRPTPERIOD"/>
      <sheetName val="Non-DSH"/>
      <sheetName val="DSH"/>
      <sheetName val="Pharmacies"/>
      <sheetName val="Dsh Data for UC Pay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J3" t="str">
            <v>DSH</v>
          </cell>
        </row>
        <row r="35">
          <cell r="F35" t="str">
            <v>NA</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C Final Reconciliation"/>
      <sheetName val="UC Final Reconciliation wo OI"/>
      <sheetName val="UC Final Recon wo OI and MCR"/>
      <sheetName val="IMD"/>
      <sheetName val="Other Payments"/>
      <sheetName val="Provider List"/>
      <sheetName val="DSH Results w Addendum"/>
      <sheetName val="TPL Analysis"/>
      <sheetName val="Austin Summary"/>
      <sheetName val="Big Spring Summary"/>
      <sheetName val="El Paso Summary"/>
      <sheetName val="North Texas Summary"/>
      <sheetName val="Rio Grande Summary"/>
      <sheetName val="Rusk Summary"/>
      <sheetName val="San Antonio Summary"/>
      <sheetName val="Terrell Summary"/>
    </sheetNames>
    <sheetDataSet>
      <sheetData sheetId="0" refreshError="1"/>
      <sheetData sheetId="1" refreshError="1"/>
      <sheetData sheetId="2"/>
      <sheetData sheetId="3">
        <row r="3">
          <cell r="A3">
            <v>454000</v>
          </cell>
        </row>
      </sheetData>
      <sheetData sheetId="4" refreshError="1"/>
      <sheetData sheetId="5">
        <row r="2">
          <cell r="B2">
            <v>450558</v>
          </cell>
        </row>
      </sheetData>
      <sheetData sheetId="6">
        <row r="5">
          <cell r="C5">
            <v>450002</v>
          </cell>
        </row>
      </sheetData>
      <sheetData sheetId="7" refreshError="1"/>
      <sheetData sheetId="8">
        <row r="22">
          <cell r="N22">
            <v>40817</v>
          </cell>
          <cell r="P22">
            <v>41182</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RORS"/>
      <sheetName val="DSH Year Data"/>
      <sheetName val="CR Year Data"/>
      <sheetName val="CR Year RHC Data"/>
      <sheetName val="CR Year Alloc to DSH Year"/>
      <sheetName val="DSH Year Totals"/>
      <sheetName val="Notes"/>
      <sheetName val="Estimated HSL FFY 2011"/>
      <sheetName val="Report on Verifications"/>
      <sheetName val="Annual Reporting Requirements"/>
      <sheetName val="CR Year RHC Alloc to DSH Year"/>
      <sheetName val="DSH Year RHC Totals"/>
      <sheetName val="DSH Year Combined Totals"/>
      <sheetName val="Annual Reporting Requirements 2"/>
      <sheetName val="Report on Verifications 2"/>
      <sheetName val="Expanded Data Summary"/>
      <sheetName val="TPL Analysis"/>
    </sheetNames>
    <sheetDataSet>
      <sheetData sheetId="0" refreshError="1"/>
      <sheetData sheetId="1" refreshError="1"/>
      <sheetData sheetId="2" refreshError="1"/>
      <sheetData sheetId="3" refreshError="1"/>
      <sheetData sheetId="4" refreshError="1"/>
      <sheetData sheetId="5">
        <row r="4">
          <cell r="A4">
            <v>40452</v>
          </cell>
        </row>
      </sheetData>
      <sheetData sheetId="6" refreshError="1"/>
      <sheetData sheetId="7">
        <row r="2">
          <cell r="A2" t="str">
            <v>Medicare Number</v>
          </cell>
          <cell r="B2" t="str">
            <v>TPI</v>
          </cell>
          <cell r="C2" t="str">
            <v>QUALIFIED HOSPITAL</v>
          </cell>
          <cell r="D2" t="str">
            <v>DSH CAP (Estimated HSL)</v>
          </cell>
        </row>
        <row r="3">
          <cell r="A3" t="str">
            <v>450082</v>
          </cell>
          <cell r="B3" t="str">
            <v>020811801</v>
          </cell>
          <cell r="C3" t="str">
            <v>CHRISTUS SPOHN HOSPITAL - BEEVILLE</v>
          </cell>
          <cell r="D3">
            <v>3761786</v>
          </cell>
        </row>
        <row r="4">
          <cell r="A4" t="str">
            <v>450083</v>
          </cell>
          <cell r="B4" t="str">
            <v>020812601</v>
          </cell>
          <cell r="C4" t="str">
            <v>EAST TEXAS MEDICAL CENTER-TYLER</v>
          </cell>
          <cell r="D4">
            <v>22749751</v>
          </cell>
        </row>
        <row r="5">
          <cell r="A5" t="str">
            <v>450097</v>
          </cell>
          <cell r="B5" t="str">
            <v>020817501</v>
          </cell>
          <cell r="C5" t="str">
            <v>BAYSHORE MEDICAL CENTER</v>
          </cell>
          <cell r="D5">
            <v>28910566</v>
          </cell>
        </row>
        <row r="6">
          <cell r="A6" t="str">
            <v>450184</v>
          </cell>
          <cell r="B6" t="str">
            <v>020834001</v>
          </cell>
          <cell r="C6" t="str">
            <v>MEMORIAL HERMANN HOSPITAL SYSTEM</v>
          </cell>
          <cell r="D6">
            <v>116653466</v>
          </cell>
        </row>
        <row r="7">
          <cell r="A7" t="str">
            <v>450219</v>
          </cell>
          <cell r="B7" t="str">
            <v>020840701</v>
          </cell>
          <cell r="C7" t="str">
            <v>LLANO MEMORIAL HOSPITAL</v>
          </cell>
          <cell r="D7">
            <v>761705</v>
          </cell>
        </row>
        <row r="8">
          <cell r="A8" t="str">
            <v>450237</v>
          </cell>
          <cell r="B8" t="str">
            <v>020844901</v>
          </cell>
          <cell r="C8" t="str">
            <v>CHRISTUS SANTA ROSA HEALTH CARE</v>
          </cell>
          <cell r="D8">
            <v>63023841</v>
          </cell>
        </row>
        <row r="9">
          <cell r="A9" t="str">
            <v>450587</v>
          </cell>
          <cell r="B9" t="str">
            <v>020930601</v>
          </cell>
          <cell r="C9" t="str">
            <v>BROWNWOOD REGIONAL MEDICAL CTR</v>
          </cell>
          <cell r="D9">
            <v>3371554</v>
          </cell>
        </row>
        <row r="10">
          <cell r="A10" t="str">
            <v>450662</v>
          </cell>
          <cell r="B10" t="str">
            <v>020947001</v>
          </cell>
          <cell r="C10" t="str">
            <v>VALLEY REGIONAL MEDICAL CENTER</v>
          </cell>
          <cell r="D10">
            <v>20355806</v>
          </cell>
        </row>
        <row r="11">
          <cell r="A11" t="str">
            <v>450788</v>
          </cell>
          <cell r="B11" t="str">
            <v>020973601</v>
          </cell>
          <cell r="C11" t="str">
            <v>CORPUS CHRISTI MEDICAL CENTER</v>
          </cell>
          <cell r="D11">
            <v>12137897</v>
          </cell>
        </row>
        <row r="12">
          <cell r="A12" t="str">
            <v>450801</v>
          </cell>
          <cell r="B12" t="str">
            <v>020976901</v>
          </cell>
          <cell r="C12" t="str">
            <v>CHRISTUS ST MICHAEL HEALTH SYSTEM</v>
          </cell>
          <cell r="D12">
            <v>33386345</v>
          </cell>
        </row>
        <row r="13">
          <cell r="A13" t="str">
            <v>451317</v>
          </cell>
          <cell r="B13" t="str">
            <v>020991801</v>
          </cell>
          <cell r="C13" t="str">
            <v>MEMORIAL HOSPITAL DISTRICT-REFUGIO</v>
          </cell>
          <cell r="D13">
            <v>685791</v>
          </cell>
        </row>
        <row r="14">
          <cell r="A14" t="str">
            <v>453300</v>
          </cell>
          <cell r="B14" t="str">
            <v>021184901</v>
          </cell>
          <cell r="C14" t="str">
            <v>COOK CHILDREN'S MEDICAL CENTER</v>
          </cell>
          <cell r="D14">
            <v>11197247</v>
          </cell>
        </row>
        <row r="15">
          <cell r="A15" t="str">
            <v>453309</v>
          </cell>
          <cell r="B15" t="str">
            <v>021185601</v>
          </cell>
          <cell r="C15" t="str">
            <v>HEALTHBRIDGE CHILDREN'S HOSPITAL</v>
          </cell>
          <cell r="D15">
            <v>166159</v>
          </cell>
        </row>
        <row r="16">
          <cell r="A16" t="e">
            <v>#N/A</v>
          </cell>
          <cell r="B16" t="str">
            <v>021189801</v>
          </cell>
          <cell r="C16" t="str">
            <v>MILLWOOD HOSPITAL</v>
          </cell>
          <cell r="D16">
            <v>-1641025</v>
          </cell>
        </row>
        <row r="17">
          <cell r="A17" t="str">
            <v>454084</v>
          </cell>
          <cell r="B17" t="str">
            <v>021194801</v>
          </cell>
          <cell r="C17" t="str">
            <v>AUSTIN STATE HOSP</v>
          </cell>
          <cell r="D17">
            <v>56361493</v>
          </cell>
        </row>
        <row r="18">
          <cell r="A18" t="str">
            <v>454008</v>
          </cell>
          <cell r="B18" t="str">
            <v>021195501</v>
          </cell>
          <cell r="C18" t="str">
            <v>N TEXAS STATE-WICHITA FALLS and VERNON</v>
          </cell>
          <cell r="D18">
            <v>104028388</v>
          </cell>
        </row>
        <row r="19">
          <cell r="A19" t="e">
            <v>#N/A</v>
          </cell>
          <cell r="B19" t="str">
            <v>021214401</v>
          </cell>
          <cell r="C19" t="str">
            <v>DEVEREUX-TEXAS TREATMENT</v>
          </cell>
          <cell r="D19">
            <v>-204885</v>
          </cell>
        </row>
        <row r="20">
          <cell r="A20" t="str">
            <v>454114</v>
          </cell>
          <cell r="B20" t="str">
            <v>021215102</v>
          </cell>
          <cell r="C20" t="str">
            <v>CEDAR CREST HOSPITAL</v>
          </cell>
          <cell r="D20">
            <v>2903546</v>
          </cell>
        </row>
        <row r="21">
          <cell r="A21" t="str">
            <v>454088</v>
          </cell>
          <cell r="B21" t="str">
            <v>021219301</v>
          </cell>
          <cell r="C21" t="str">
            <v>RIO  GRANDE STATE HOSP</v>
          </cell>
          <cell r="D21">
            <v>15220723</v>
          </cell>
        </row>
        <row r="22">
          <cell r="A22" t="str">
            <v>454096</v>
          </cell>
          <cell r="B22" t="str">
            <v>021223501</v>
          </cell>
          <cell r="C22" t="str">
            <v>PADRE BEHAVIORAL HOSPITAL</v>
          </cell>
          <cell r="D22">
            <v>20125</v>
          </cell>
        </row>
        <row r="23">
          <cell r="A23" t="str">
            <v>450253</v>
          </cell>
          <cell r="B23" t="str">
            <v>083290905</v>
          </cell>
          <cell r="C23" t="str">
            <v>BELLVILLE GENERAL HOSPITAL</v>
          </cell>
          <cell r="D23">
            <v>473322</v>
          </cell>
        </row>
        <row r="24">
          <cell r="A24" t="str">
            <v>451325</v>
          </cell>
          <cell r="B24" t="str">
            <v>091770005</v>
          </cell>
          <cell r="C24" t="str">
            <v>CONCHO COUNTY HOSPITAL</v>
          </cell>
          <cell r="D24">
            <v>399567</v>
          </cell>
        </row>
        <row r="25">
          <cell r="A25" t="str">
            <v>450018</v>
          </cell>
          <cell r="B25" t="str">
            <v>094092602</v>
          </cell>
          <cell r="C25" t="str">
            <v>UNIV OF TEX MED BRANCH</v>
          </cell>
          <cell r="D25">
            <v>62627913</v>
          </cell>
        </row>
        <row r="26">
          <cell r="A26" t="str">
            <v>450037</v>
          </cell>
          <cell r="B26" t="str">
            <v>094095902</v>
          </cell>
          <cell r="C26" t="str">
            <v>GOOD SHEPHERD MEDICAL CENTER</v>
          </cell>
          <cell r="D26">
            <v>23785497</v>
          </cell>
        </row>
        <row r="27">
          <cell r="A27" t="str">
            <v>450102</v>
          </cell>
          <cell r="B27" t="str">
            <v>094108002</v>
          </cell>
          <cell r="C27" t="str">
            <v>MOTHER FRANCES HOSP REG HEALTHCARE CTR</v>
          </cell>
          <cell r="D27">
            <v>15153890</v>
          </cell>
        </row>
        <row r="28">
          <cell r="A28" t="str">
            <v>450107</v>
          </cell>
          <cell r="B28" t="str">
            <v>094109802</v>
          </cell>
          <cell r="C28" t="str">
            <v>LAS PALMAS MEDICAL CENTER</v>
          </cell>
          <cell r="D28">
            <v>25088305</v>
          </cell>
        </row>
        <row r="29">
          <cell r="A29" t="str">
            <v>450119</v>
          </cell>
          <cell r="B29" t="str">
            <v>094113001</v>
          </cell>
          <cell r="C29" t="str">
            <v>SOUTH TEXAS HEALTH SYSTEM</v>
          </cell>
          <cell r="D29">
            <v>29753896</v>
          </cell>
        </row>
        <row r="30">
          <cell r="A30" t="str">
            <v>450147</v>
          </cell>
          <cell r="B30" t="str">
            <v>094118902</v>
          </cell>
          <cell r="C30" t="str">
            <v>DETAR HOSPITAL</v>
          </cell>
          <cell r="D30">
            <v>4865973</v>
          </cell>
        </row>
        <row r="31">
          <cell r="A31" t="str">
            <v>450152</v>
          </cell>
          <cell r="B31" t="str">
            <v>094119702</v>
          </cell>
          <cell r="C31" t="str">
            <v>METROPLEX ADVENTIST HOSPITAL</v>
          </cell>
          <cell r="D31">
            <v>7722905</v>
          </cell>
        </row>
        <row r="32">
          <cell r="A32" t="str">
            <v>451358</v>
          </cell>
          <cell r="B32" t="str">
            <v>094121303</v>
          </cell>
          <cell r="C32" t="str">
            <v>MEMORIAL HOSPITAL-SEMINOLE</v>
          </cell>
          <cell r="D32">
            <v>1969956</v>
          </cell>
        </row>
        <row r="33">
          <cell r="A33" t="str">
            <v>450210</v>
          </cell>
          <cell r="B33" t="str">
            <v>094127002</v>
          </cell>
          <cell r="C33" t="str">
            <v>EAST TEXAS MEDICAL CENTER-CARTHAGE</v>
          </cell>
          <cell r="D33">
            <v>1365102</v>
          </cell>
        </row>
        <row r="34">
          <cell r="A34" t="str">
            <v>450221</v>
          </cell>
          <cell r="B34" t="str">
            <v>094129602</v>
          </cell>
          <cell r="C34" t="str">
            <v>MOORE COUNTY HOSPITAL DISTRICT</v>
          </cell>
          <cell r="D34">
            <v>637401</v>
          </cell>
        </row>
        <row r="35">
          <cell r="A35" t="str">
            <v>450243</v>
          </cell>
          <cell r="B35" t="str">
            <v>094131202</v>
          </cell>
          <cell r="C35" t="str">
            <v>HAMLIN MEMORIAL HOSPITAL</v>
          </cell>
          <cell r="D35">
            <v>311535</v>
          </cell>
        </row>
        <row r="36">
          <cell r="A36" t="str">
            <v>450388</v>
          </cell>
          <cell r="B36" t="str">
            <v>094154402</v>
          </cell>
          <cell r="C36" t="str">
            <v>METHODIST HOSPITAL</v>
          </cell>
          <cell r="D36">
            <v>69688339</v>
          </cell>
        </row>
        <row r="37">
          <cell r="A37" t="str">
            <v>450431</v>
          </cell>
          <cell r="B37" t="str">
            <v>094160102</v>
          </cell>
          <cell r="C37" t="str">
            <v>ST DAVID'S MEDICAL CENTER</v>
          </cell>
          <cell r="D37">
            <v>21696164</v>
          </cell>
        </row>
        <row r="38">
          <cell r="A38" t="str">
            <v>450475</v>
          </cell>
          <cell r="B38" t="str">
            <v>094162702</v>
          </cell>
          <cell r="C38" t="str">
            <v>HENDERSON MEMORIAL HOSPITAL</v>
          </cell>
          <cell r="D38">
            <v>828902</v>
          </cell>
        </row>
        <row r="39">
          <cell r="A39" t="str">
            <v>451312</v>
          </cell>
          <cell r="B39" t="str">
            <v>094171801</v>
          </cell>
          <cell r="C39" t="str">
            <v>RICE MEDICAL CENTER</v>
          </cell>
          <cell r="D39">
            <v>825948</v>
          </cell>
        </row>
        <row r="40">
          <cell r="A40" t="str">
            <v>450643</v>
          </cell>
          <cell r="B40" t="str">
            <v>094186602</v>
          </cell>
          <cell r="C40" t="str">
            <v>DOCTORS HOSPITAL - LAREDO</v>
          </cell>
          <cell r="D40">
            <v>4411440</v>
          </cell>
        </row>
        <row r="41">
          <cell r="A41" t="str">
            <v>450828</v>
          </cell>
          <cell r="B41" t="str">
            <v>094222902</v>
          </cell>
          <cell r="C41" t="str">
            <v>CHRISTUS SPOHN HOSPITAL -  ALICE</v>
          </cell>
          <cell r="D41">
            <v>4255480</v>
          </cell>
        </row>
        <row r="42">
          <cell r="A42" t="str">
            <v>451378</v>
          </cell>
          <cell r="B42" t="str">
            <v>094224503</v>
          </cell>
          <cell r="C42" t="str">
            <v>BIG BEND REGIONAL MEDICAL CENTER</v>
          </cell>
          <cell r="D42">
            <v>2464586</v>
          </cell>
        </row>
        <row r="43">
          <cell r="A43" t="str">
            <v>453308</v>
          </cell>
          <cell r="B43" t="str">
            <v>094357302</v>
          </cell>
          <cell r="C43" t="str">
            <v>OUR CHILDREN'S HOUSE AT BAYLOR</v>
          </cell>
          <cell r="D43">
            <v>1794015</v>
          </cell>
        </row>
        <row r="44">
          <cell r="A44" t="str">
            <v>450092</v>
          </cell>
          <cell r="B44" t="str">
            <v>110803703</v>
          </cell>
          <cell r="C44" t="str">
            <v>FORT DUNCAN REGIONAL MEDICAL CENTER</v>
          </cell>
          <cell r="D44">
            <v>5831497</v>
          </cell>
        </row>
        <row r="45">
          <cell r="A45" t="str">
            <v>451354</v>
          </cell>
          <cell r="B45" t="str">
            <v>110856504</v>
          </cell>
          <cell r="C45" t="str">
            <v>HAMILTON HOSPITAL</v>
          </cell>
          <cell r="D45">
            <v>1290646</v>
          </cell>
        </row>
        <row r="46">
          <cell r="A46" t="str">
            <v>450032</v>
          </cell>
          <cell r="B46" t="str">
            <v>112667403</v>
          </cell>
          <cell r="C46" t="str">
            <v>Good Shepherd Medical Center - Marshall</v>
          </cell>
          <cell r="D46">
            <v>6095598</v>
          </cell>
        </row>
        <row r="47">
          <cell r="A47" t="str">
            <v>450076</v>
          </cell>
          <cell r="B47" t="str">
            <v>112672402</v>
          </cell>
          <cell r="C47" t="str">
            <v>M. D. ANDERSON CANCER CENTER</v>
          </cell>
          <cell r="D47">
            <v>49050767</v>
          </cell>
        </row>
        <row r="48">
          <cell r="A48" t="str">
            <v>451346</v>
          </cell>
          <cell r="B48" t="str">
            <v>112673204</v>
          </cell>
          <cell r="C48" t="str">
            <v>YOAKUM COMMUNITY HOSPITAL</v>
          </cell>
          <cell r="D48">
            <v>1156049</v>
          </cell>
        </row>
        <row r="49">
          <cell r="A49" t="str">
            <v>450135</v>
          </cell>
          <cell r="B49" t="str">
            <v>112677302</v>
          </cell>
          <cell r="C49" t="str">
            <v>TEXAS HEALTH FORT WORTH</v>
          </cell>
          <cell r="D49">
            <v>67556896</v>
          </cell>
        </row>
        <row r="50">
          <cell r="A50" t="str">
            <v>450176</v>
          </cell>
          <cell r="B50" t="str">
            <v>112679902</v>
          </cell>
          <cell r="C50" t="str">
            <v>MISSION REGIONAL MEDICAL CENTER</v>
          </cell>
          <cell r="D50">
            <v>14190330</v>
          </cell>
        </row>
        <row r="51">
          <cell r="A51" t="str">
            <v>451377</v>
          </cell>
          <cell r="B51" t="str">
            <v>112684904</v>
          </cell>
          <cell r="C51" t="str">
            <v>REEVES COUNTY HOSPITAL</v>
          </cell>
          <cell r="D51">
            <v>1891289</v>
          </cell>
        </row>
        <row r="52">
          <cell r="A52" t="str">
            <v>450293</v>
          </cell>
          <cell r="B52" t="str">
            <v>112688002</v>
          </cell>
          <cell r="C52" t="str">
            <v>FRIO HOSPITAL</v>
          </cell>
          <cell r="D52">
            <v>1658161</v>
          </cell>
        </row>
        <row r="53">
          <cell r="A53" t="str">
            <v>450620</v>
          </cell>
          <cell r="B53" t="str">
            <v>112690603</v>
          </cell>
          <cell r="C53" t="str">
            <v>DIMMIT COUNTY MEMORIAL HOSPITAL</v>
          </cell>
          <cell r="D53">
            <v>1892872</v>
          </cell>
        </row>
        <row r="54">
          <cell r="A54" t="str">
            <v>450395</v>
          </cell>
          <cell r="B54" t="str">
            <v>112697102</v>
          </cell>
          <cell r="C54" t="str">
            <v>POLK COUNTY MEMORIAL HOSP</v>
          </cell>
          <cell r="D54">
            <v>5724882</v>
          </cell>
        </row>
        <row r="55">
          <cell r="A55" t="str">
            <v>450447</v>
          </cell>
          <cell r="B55" t="str">
            <v>112701102</v>
          </cell>
          <cell r="C55" t="str">
            <v>NAVARRO REGIONAL HOSPITAL</v>
          </cell>
          <cell r="D55">
            <v>3665202</v>
          </cell>
        </row>
        <row r="56">
          <cell r="A56" t="e">
            <v>#N/A</v>
          </cell>
          <cell r="B56" t="str">
            <v>112704504</v>
          </cell>
          <cell r="C56" t="str">
            <v>OCHILTREE HOSPITAL DISTRICT</v>
          </cell>
          <cell r="D56">
            <v>-137327</v>
          </cell>
        </row>
        <row r="57">
          <cell r="A57" t="str">
            <v>450573</v>
          </cell>
          <cell r="B57" t="str">
            <v>112706003</v>
          </cell>
          <cell r="C57" t="str">
            <v>CHRISTUS JASPER MEMORIAL HOSPITAL</v>
          </cell>
          <cell r="D57">
            <v>2272204</v>
          </cell>
        </row>
        <row r="58">
          <cell r="A58" t="str">
            <v>450711</v>
          </cell>
          <cell r="B58" t="str">
            <v>112716902</v>
          </cell>
          <cell r="C58" t="str">
            <v>RIO GRANDE REGIONAL HOSPITAL</v>
          </cell>
          <cell r="D58">
            <v>14351907</v>
          </cell>
        </row>
        <row r="59">
          <cell r="A59" t="str">
            <v>450716</v>
          </cell>
          <cell r="B59" t="str">
            <v>112718503</v>
          </cell>
          <cell r="C59" t="str">
            <v>CYPRESS FAIRBANKS MEDICAL CENTER</v>
          </cell>
          <cell r="D59">
            <v>7089948</v>
          </cell>
        </row>
        <row r="60">
          <cell r="A60" t="str">
            <v>450803</v>
          </cell>
          <cell r="B60" t="str">
            <v>112727604</v>
          </cell>
          <cell r="C60" t="str">
            <v>DOCTORS HOSPITAL-TIDWELL</v>
          </cell>
          <cell r="D60">
            <v>3265692</v>
          </cell>
        </row>
        <row r="61">
          <cell r="A61" t="str">
            <v>453323</v>
          </cell>
          <cell r="B61" t="str">
            <v>112742503</v>
          </cell>
          <cell r="C61" t="str">
            <v>CLARITY CHILD GUIDANCE CENTER</v>
          </cell>
          <cell r="D61">
            <v>1791277</v>
          </cell>
        </row>
        <row r="62">
          <cell r="A62" t="str">
            <v>454100</v>
          </cell>
          <cell r="B62" t="str">
            <v>112751605</v>
          </cell>
          <cell r="C62" t="str">
            <v>EL PASO PSYCHIATRIC CENTER</v>
          </cell>
          <cell r="D62">
            <v>17949625</v>
          </cell>
        </row>
        <row r="63">
          <cell r="A63" t="str">
            <v>450241</v>
          </cell>
          <cell r="B63" t="str">
            <v>119874904</v>
          </cell>
          <cell r="C63" t="str">
            <v>FAITH COMMUNITY HOSPITAL</v>
          </cell>
          <cell r="D63">
            <v>475188</v>
          </cell>
        </row>
        <row r="64">
          <cell r="A64" t="str">
            <v>450154</v>
          </cell>
          <cell r="B64" t="str">
            <v>119877204</v>
          </cell>
          <cell r="C64" t="str">
            <v>VAL VERDE REGIONAL MED CENTER</v>
          </cell>
          <cell r="D64">
            <v>6549320</v>
          </cell>
        </row>
        <row r="65">
          <cell r="A65" t="str">
            <v>450746</v>
          </cell>
          <cell r="B65" t="str">
            <v>121053602</v>
          </cell>
          <cell r="C65" t="str">
            <v>KNOX COUNTY HOSPITAL</v>
          </cell>
          <cell r="D65">
            <v>202429</v>
          </cell>
        </row>
        <row r="66">
          <cell r="A66" t="str">
            <v>451352</v>
          </cell>
          <cell r="B66" t="str">
            <v>121692107</v>
          </cell>
          <cell r="C66" t="str">
            <v>HARDEMAN COUNTY MEMORIAL</v>
          </cell>
          <cell r="D66">
            <v>326649</v>
          </cell>
        </row>
        <row r="67">
          <cell r="A67" t="str">
            <v>450090</v>
          </cell>
          <cell r="B67" t="str">
            <v>121777003</v>
          </cell>
          <cell r="C67" t="str">
            <v>NORTH TEXAS MEDICAL CENTER</v>
          </cell>
          <cell r="D67">
            <v>2429962</v>
          </cell>
        </row>
        <row r="68">
          <cell r="A68" t="str">
            <v>450165</v>
          </cell>
          <cell r="B68" t="str">
            <v>121780403</v>
          </cell>
          <cell r="C68" t="str">
            <v>SOUTH TEXAS REGIONAL MEDICAL</v>
          </cell>
          <cell r="D68">
            <v>2875302</v>
          </cell>
        </row>
        <row r="69">
          <cell r="A69" t="str">
            <v>451324</v>
          </cell>
          <cell r="B69" t="str">
            <v>121781205</v>
          </cell>
          <cell r="C69" t="str">
            <v>LILLIAN M HUDSPETH MEMORIAL HOSP</v>
          </cell>
          <cell r="D69">
            <v>785180</v>
          </cell>
        </row>
        <row r="70">
          <cell r="A70" t="str">
            <v>450177</v>
          </cell>
          <cell r="B70" t="str">
            <v>121782003</v>
          </cell>
          <cell r="C70" t="str">
            <v>UVALDE MEMORIAL HOSPITAL</v>
          </cell>
          <cell r="D70">
            <v>3692120</v>
          </cell>
        </row>
        <row r="71">
          <cell r="A71" t="str">
            <v>450234</v>
          </cell>
          <cell r="B71" t="str">
            <v>121784603</v>
          </cell>
          <cell r="C71" t="str">
            <v>COMANCHE COMMUNITY HOSPITAL</v>
          </cell>
          <cell r="D71">
            <v>415758</v>
          </cell>
        </row>
        <row r="72">
          <cell r="A72" t="str">
            <v>450235</v>
          </cell>
          <cell r="B72" t="str">
            <v>121785303</v>
          </cell>
          <cell r="C72" t="str">
            <v>MEMORIAL HOSPITAL-GONZALES</v>
          </cell>
          <cell r="D72">
            <v>2112085</v>
          </cell>
        </row>
        <row r="73">
          <cell r="A73" t="str">
            <v>450591</v>
          </cell>
          <cell r="B73" t="str">
            <v>121805903</v>
          </cell>
          <cell r="C73" t="str">
            <v>ANGLETON DANBURY MEDICAL CENTER</v>
          </cell>
          <cell r="D73">
            <v>4576612</v>
          </cell>
        </row>
        <row r="74">
          <cell r="A74" t="str">
            <v>450617</v>
          </cell>
          <cell r="B74" t="str">
            <v>121807504</v>
          </cell>
          <cell r="C74" t="str">
            <v>CLEAR LAKE REGIONAL MEDICAL</v>
          </cell>
          <cell r="D74">
            <v>3769234</v>
          </cell>
        </row>
        <row r="75">
          <cell r="A75" t="str">
            <v>451363</v>
          </cell>
          <cell r="B75" t="str">
            <v>121808305</v>
          </cell>
          <cell r="C75" t="str">
            <v>JACKSON COUNTY HOSPITAL</v>
          </cell>
          <cell r="D75">
            <v>2186708</v>
          </cell>
        </row>
        <row r="76">
          <cell r="A76" t="str">
            <v>450833</v>
          </cell>
          <cell r="B76" t="str">
            <v>121822403</v>
          </cell>
          <cell r="C76" t="str">
            <v>ENNIS REGIONAL MEDICAL CENTER</v>
          </cell>
          <cell r="D76">
            <v>2649791</v>
          </cell>
        </row>
        <row r="77">
          <cell r="A77" t="e">
            <v>#N/A</v>
          </cell>
          <cell r="B77" t="str">
            <v>121829902</v>
          </cell>
          <cell r="C77" t="str">
            <v>WEST OAKS HOSPITAL INC</v>
          </cell>
          <cell r="D77">
            <v>-1286962</v>
          </cell>
        </row>
        <row r="78">
          <cell r="A78" t="str">
            <v>451337</v>
          </cell>
          <cell r="B78" t="str">
            <v>126667806</v>
          </cell>
          <cell r="C78" t="str">
            <v>W. J. MANGOLD MEMORIAL HOSP</v>
          </cell>
          <cell r="D78">
            <v>917310</v>
          </cell>
        </row>
        <row r="79">
          <cell r="A79" t="str">
            <v>450039</v>
          </cell>
          <cell r="B79" t="str">
            <v>126675104</v>
          </cell>
          <cell r="C79" t="str">
            <v>JPS HEALTH NETWORK</v>
          </cell>
          <cell r="D79">
            <v>257755375</v>
          </cell>
        </row>
        <row r="80">
          <cell r="A80" t="str">
            <v>450539</v>
          </cell>
          <cell r="B80" t="str">
            <v>127263503</v>
          </cell>
          <cell r="C80" t="str">
            <v>METHODIST HOSPITAL-PLAINVIEW</v>
          </cell>
          <cell r="D80">
            <v>1075120</v>
          </cell>
        </row>
        <row r="81">
          <cell r="A81" t="str">
            <v>450011</v>
          </cell>
          <cell r="B81" t="str">
            <v>127267603</v>
          </cell>
          <cell r="C81" t="str">
            <v>ST JOSEPH REGIONAL HEALTH CENTER</v>
          </cell>
          <cell r="D81">
            <v>22545280</v>
          </cell>
        </row>
        <row r="82">
          <cell r="A82" t="str">
            <v>450690</v>
          </cell>
          <cell r="B82" t="str">
            <v>127278304</v>
          </cell>
          <cell r="C82" t="str">
            <v>UT HEALTH CENTER-TYLER</v>
          </cell>
          <cell r="D82">
            <v>8564214</v>
          </cell>
        </row>
        <row r="83">
          <cell r="A83" t="str">
            <v>450015</v>
          </cell>
          <cell r="B83" t="str">
            <v>127295703</v>
          </cell>
          <cell r="C83" t="str">
            <v>DALLAS COUNTY HOSPITAL DISTRICT</v>
          </cell>
          <cell r="D83">
            <v>400228098</v>
          </cell>
        </row>
        <row r="84">
          <cell r="A84" t="str">
            <v>450144</v>
          </cell>
          <cell r="B84" t="str">
            <v>127298103</v>
          </cell>
          <cell r="C84" t="str">
            <v>PERMIAN REGIONAL MEDICAL CENTER</v>
          </cell>
          <cell r="D84">
            <v>1558654</v>
          </cell>
        </row>
        <row r="85">
          <cell r="A85" t="str">
            <v>450330</v>
          </cell>
          <cell r="B85" t="str">
            <v>127303903</v>
          </cell>
          <cell r="C85" t="str">
            <v>OAK BEND MED. CTR.</v>
          </cell>
          <cell r="D85">
            <v>11220268</v>
          </cell>
        </row>
        <row r="86">
          <cell r="A86" t="str">
            <v>450698</v>
          </cell>
          <cell r="B86" t="str">
            <v>127313803</v>
          </cell>
          <cell r="C86" t="str">
            <v>LAMB HEALTHCARE CENTER</v>
          </cell>
          <cell r="D86">
            <v>1713821</v>
          </cell>
        </row>
        <row r="87">
          <cell r="A87" t="str">
            <v>453306</v>
          </cell>
          <cell r="B87" t="str">
            <v>127319504</v>
          </cell>
          <cell r="C87" t="str">
            <v>COVENANT CHILDREN'S HOSPITAL</v>
          </cell>
          <cell r="D87">
            <v>3619390</v>
          </cell>
        </row>
        <row r="88">
          <cell r="A88" t="str">
            <v>450002</v>
          </cell>
          <cell r="B88" t="str">
            <v>130601104</v>
          </cell>
          <cell r="C88" t="str">
            <v>PROVIDENCE MEMORIAL HOSPITAL</v>
          </cell>
          <cell r="D88">
            <v>6429022</v>
          </cell>
        </row>
        <row r="89">
          <cell r="A89" t="str">
            <v>450194</v>
          </cell>
          <cell r="B89" t="str">
            <v>130612806</v>
          </cell>
          <cell r="C89" t="str">
            <v>EAST TEXAS MEDICAL CENTER-JACKSONVILLE</v>
          </cell>
          <cell r="D89">
            <v>2644178</v>
          </cell>
        </row>
        <row r="90">
          <cell r="A90" t="str">
            <v>450085</v>
          </cell>
          <cell r="B90" t="str">
            <v>130613604</v>
          </cell>
          <cell r="C90" t="str">
            <v>GRAHAM GENERAL HOSPITAL</v>
          </cell>
          <cell r="D90">
            <v>1055150</v>
          </cell>
        </row>
        <row r="91">
          <cell r="A91" t="str">
            <v>450178</v>
          </cell>
          <cell r="B91" t="str">
            <v>130616905</v>
          </cell>
          <cell r="C91" t="str">
            <v>PECOS COUNTY MEMORIAL HOSP</v>
          </cell>
          <cell r="D91">
            <v>2597296</v>
          </cell>
        </row>
        <row r="92">
          <cell r="A92" t="str">
            <v>450399</v>
          </cell>
          <cell r="B92" t="str">
            <v>130618504</v>
          </cell>
          <cell r="C92" t="str">
            <v>BROWNFIELD REGIONAL MEDICAL CENTER</v>
          </cell>
          <cell r="D92">
            <v>1643816</v>
          </cell>
        </row>
        <row r="93">
          <cell r="A93" t="str">
            <v>451331</v>
          </cell>
          <cell r="B93" t="str">
            <v>130826407</v>
          </cell>
          <cell r="C93" t="str">
            <v>COON MEMORIAL HOSPITAL</v>
          </cell>
          <cell r="D93">
            <v>1053818</v>
          </cell>
        </row>
        <row r="94">
          <cell r="A94" t="str">
            <v>450188</v>
          </cell>
          <cell r="B94" t="str">
            <v>130862905</v>
          </cell>
          <cell r="C94" t="str">
            <v>EAST TEXAS MED CTR-CLARKSVILLE</v>
          </cell>
          <cell r="D94">
            <v>2738103</v>
          </cell>
        </row>
        <row r="95">
          <cell r="A95" t="str">
            <v>451372</v>
          </cell>
          <cell r="B95" t="str">
            <v>130877708</v>
          </cell>
          <cell r="C95" t="str">
            <v>MULESHOE AREA HOSPITAL</v>
          </cell>
          <cell r="D95">
            <v>552514</v>
          </cell>
        </row>
        <row r="96">
          <cell r="A96" t="str">
            <v>450465</v>
          </cell>
          <cell r="B96" t="str">
            <v>130959304</v>
          </cell>
          <cell r="C96" t="str">
            <v>MATAGORDA REGIONAL MEDICAL CENTER</v>
          </cell>
          <cell r="D96">
            <v>3531665</v>
          </cell>
        </row>
        <row r="97">
          <cell r="A97" t="str">
            <v>450508</v>
          </cell>
          <cell r="B97" t="str">
            <v>131030203</v>
          </cell>
          <cell r="C97" t="str">
            <v>MEMORIAL HOSPITAL-NACOGDOCHES</v>
          </cell>
          <cell r="D97">
            <v>10202369</v>
          </cell>
        </row>
        <row r="98">
          <cell r="A98" t="str">
            <v>451302</v>
          </cell>
          <cell r="B98" t="str">
            <v>131035105</v>
          </cell>
          <cell r="C98" t="str">
            <v>GOOD SHEPHERD M C - LINDEN</v>
          </cell>
          <cell r="D98">
            <v>397789</v>
          </cell>
        </row>
        <row r="99">
          <cell r="A99" t="str">
            <v>450236</v>
          </cell>
          <cell r="B99" t="str">
            <v>131037704</v>
          </cell>
          <cell r="C99" t="str">
            <v>HOPKINS COUNTY MEMORIAL HOSP</v>
          </cell>
          <cell r="D99">
            <v>2975180</v>
          </cell>
        </row>
        <row r="100">
          <cell r="A100" t="str">
            <v>450352</v>
          </cell>
          <cell r="B100" t="str">
            <v>131038504</v>
          </cell>
          <cell r="C100" t="str">
            <v>PRESBYTERIAN HOSPITAL OF GREENVILLE</v>
          </cell>
          <cell r="D100">
            <v>13695876</v>
          </cell>
        </row>
        <row r="101">
          <cell r="A101" t="str">
            <v>450446</v>
          </cell>
          <cell r="B101" t="str">
            <v>131040104</v>
          </cell>
          <cell r="C101" t="str">
            <v>RIVERSIDE GENERAL HOSPITAL</v>
          </cell>
          <cell r="D101">
            <v>3801049</v>
          </cell>
        </row>
        <row r="102">
          <cell r="A102" t="str">
            <v>450653</v>
          </cell>
          <cell r="B102" t="str">
            <v>131043506</v>
          </cell>
          <cell r="C102" t="str">
            <v>SCENIC MOUNTAIN MEDICAL CENTER</v>
          </cell>
          <cell r="D102">
            <v>2295123</v>
          </cell>
        </row>
        <row r="103">
          <cell r="A103" t="str">
            <v>453301</v>
          </cell>
          <cell r="B103" t="str">
            <v>132812205</v>
          </cell>
          <cell r="C103" t="str">
            <v>DRISCOLL CHILDREN'S HOSPITAL</v>
          </cell>
          <cell r="D103">
            <v>22923674</v>
          </cell>
        </row>
        <row r="104">
          <cell r="A104" t="str">
            <v>450055</v>
          </cell>
          <cell r="B104" t="str">
            <v>133244705</v>
          </cell>
          <cell r="C104" t="str">
            <v>ROLLING PLAINS MEMORIAL HOSPITAL</v>
          </cell>
          <cell r="D104">
            <v>3090096</v>
          </cell>
        </row>
        <row r="105">
          <cell r="A105" t="str">
            <v>450369</v>
          </cell>
          <cell r="B105" t="str">
            <v>133250406</v>
          </cell>
          <cell r="C105" t="str">
            <v>CHILDRESS REGIONAL MEDICAL</v>
          </cell>
          <cell r="D105">
            <v>1478489</v>
          </cell>
        </row>
        <row r="106">
          <cell r="A106" t="str">
            <v>450192</v>
          </cell>
          <cell r="B106" t="str">
            <v>133252005</v>
          </cell>
          <cell r="C106" t="str">
            <v>HILL REGIONAL HOSPITAL</v>
          </cell>
          <cell r="D106">
            <v>2622668</v>
          </cell>
        </row>
        <row r="107">
          <cell r="A107" t="str">
            <v>452033</v>
          </cell>
          <cell r="B107" t="str">
            <v>133257904</v>
          </cell>
          <cell r="C107" t="str">
            <v>T. C. I. D.</v>
          </cell>
          <cell r="D107">
            <v>13331075</v>
          </cell>
        </row>
        <row r="108">
          <cell r="A108" t="str">
            <v>454009</v>
          </cell>
          <cell r="B108" t="str">
            <v>133331202</v>
          </cell>
          <cell r="C108" t="str">
            <v>RUSK STATE HOSPITAL</v>
          </cell>
          <cell r="D108">
            <v>58284806</v>
          </cell>
        </row>
        <row r="109">
          <cell r="A109" t="str">
            <v>450289</v>
          </cell>
          <cell r="B109" t="str">
            <v>133355104</v>
          </cell>
          <cell r="C109" t="str">
            <v>HARRIS COUNTY HOSPITAL DISTRICT</v>
          </cell>
          <cell r="D109">
            <v>517210372</v>
          </cell>
        </row>
        <row r="110">
          <cell r="A110" t="str">
            <v>450348</v>
          </cell>
          <cell r="B110" t="str">
            <v>133367602</v>
          </cell>
          <cell r="C110" t="str">
            <v>FALLS COMMUNITY HOSPITAL</v>
          </cell>
          <cell r="D110">
            <v>1539666</v>
          </cell>
        </row>
        <row r="111">
          <cell r="A111" t="str">
            <v>450231</v>
          </cell>
          <cell r="B111" t="str">
            <v>133457505</v>
          </cell>
          <cell r="C111" t="str">
            <v>BAPTIST ST ANTHONY'S</v>
          </cell>
          <cell r="D111">
            <v>13563518</v>
          </cell>
        </row>
        <row r="112">
          <cell r="A112" t="str">
            <v>450155</v>
          </cell>
          <cell r="B112" t="str">
            <v>133544006</v>
          </cell>
          <cell r="C112" t="str">
            <v>HEREFORD REGIONAL MEDICAL CENTER</v>
          </cell>
          <cell r="D112">
            <v>1157673</v>
          </cell>
        </row>
        <row r="113">
          <cell r="A113" t="str">
            <v>450200</v>
          </cell>
          <cell r="B113" t="str">
            <v>133545705</v>
          </cell>
          <cell r="C113" t="str">
            <v>WADLEY REGIONAL MEDICAL CENTER</v>
          </cell>
          <cell r="D113">
            <v>14758940</v>
          </cell>
        </row>
        <row r="114">
          <cell r="A114" t="str">
            <v>450051</v>
          </cell>
          <cell r="B114" t="str">
            <v>135032405</v>
          </cell>
          <cell r="C114" t="str">
            <v>METHODIST DALLAS MEDICAL CENTER</v>
          </cell>
          <cell r="D114">
            <v>42346283</v>
          </cell>
        </row>
        <row r="115">
          <cell r="A115" t="str">
            <v>450370</v>
          </cell>
          <cell r="B115" t="str">
            <v>135033204</v>
          </cell>
          <cell r="C115" t="str">
            <v>COLUMBUS COMMUNITY HOSPITAL</v>
          </cell>
          <cell r="D115">
            <v>450168</v>
          </cell>
        </row>
        <row r="116">
          <cell r="A116" t="str">
            <v>450128</v>
          </cell>
          <cell r="B116" t="str">
            <v>135035706</v>
          </cell>
          <cell r="C116" t="str">
            <v>KNAPP MEDICAL CENTER</v>
          </cell>
          <cell r="D116">
            <v>42841661</v>
          </cell>
        </row>
        <row r="117">
          <cell r="A117" t="str">
            <v>450137</v>
          </cell>
          <cell r="B117" t="str">
            <v>135036506</v>
          </cell>
          <cell r="C117" t="str">
            <v>BAYLOR ALL SAINTS MEDICAL CENTER</v>
          </cell>
          <cell r="D117">
            <v>12583129</v>
          </cell>
        </row>
        <row r="118">
          <cell r="A118" t="str">
            <v>450108</v>
          </cell>
          <cell r="B118" t="str">
            <v>135151206</v>
          </cell>
          <cell r="C118" t="str">
            <v>CONNALLY MEMORIAL MEDICAL CENTER</v>
          </cell>
          <cell r="D118">
            <v>2270763</v>
          </cell>
        </row>
        <row r="119">
          <cell r="A119" t="str">
            <v>450187</v>
          </cell>
          <cell r="B119" t="str">
            <v>135226205</v>
          </cell>
          <cell r="C119" t="str">
            <v>TRINITY COMMUNITY MEDICAL CTR of BRENHAM</v>
          </cell>
          <cell r="D119">
            <v>1322124</v>
          </cell>
        </row>
        <row r="120">
          <cell r="A120" t="str">
            <v>450132</v>
          </cell>
          <cell r="B120" t="str">
            <v>135235306</v>
          </cell>
          <cell r="C120" t="str">
            <v>MEDICAL CENTER HOSPITAL</v>
          </cell>
          <cell r="D120">
            <v>33147614</v>
          </cell>
        </row>
        <row r="121">
          <cell r="A121" t="str">
            <v>450010</v>
          </cell>
          <cell r="B121" t="str">
            <v>135237906</v>
          </cell>
          <cell r="C121" t="str">
            <v>UNITED REGIONAL HEALTHCARE SYSTEM</v>
          </cell>
          <cell r="D121">
            <v>29111264</v>
          </cell>
        </row>
        <row r="122">
          <cell r="A122" t="str">
            <v>450213</v>
          </cell>
          <cell r="B122" t="str">
            <v>136141205</v>
          </cell>
          <cell r="C122" t="str">
            <v>BEXAR COUNTY HOSPITAL DISTRICT</v>
          </cell>
          <cell r="D122">
            <v>207622864</v>
          </cell>
        </row>
        <row r="123">
          <cell r="A123" t="str">
            <v>450133</v>
          </cell>
          <cell r="B123" t="str">
            <v>136143806</v>
          </cell>
          <cell r="C123" t="str">
            <v>MIDLAND MEMORIAL HOSPITAL</v>
          </cell>
          <cell r="D123">
            <v>22755558</v>
          </cell>
        </row>
        <row r="124">
          <cell r="A124" t="str">
            <v>451347</v>
          </cell>
          <cell r="B124" t="str">
            <v>136144610</v>
          </cell>
          <cell r="C124" t="str">
            <v>COLEMAN CO. MED. CTR.</v>
          </cell>
          <cell r="D124">
            <v>708174</v>
          </cell>
        </row>
        <row r="125">
          <cell r="A125" t="str">
            <v>451333</v>
          </cell>
          <cell r="B125">
            <v>136145310</v>
          </cell>
          <cell r="C125" t="str">
            <v>MARTIN COUNTY HOSPITAL DIST</v>
          </cell>
          <cell r="D125">
            <v>1897664</v>
          </cell>
        </row>
        <row r="126">
          <cell r="A126" t="str">
            <v>450073</v>
          </cell>
          <cell r="B126" t="str">
            <v>136330107</v>
          </cell>
          <cell r="C126" t="str">
            <v>D M COGDELL MEMORIAL HOSPITAL</v>
          </cell>
          <cell r="D126">
            <v>3728358</v>
          </cell>
        </row>
        <row r="127">
          <cell r="A127" t="str">
            <v>450654</v>
          </cell>
          <cell r="B127" t="str">
            <v>136332705</v>
          </cell>
          <cell r="C127" t="str">
            <v>STARR COUNTY MEMORIAL HOSP</v>
          </cell>
          <cell r="D127">
            <v>7061410</v>
          </cell>
        </row>
        <row r="128">
          <cell r="A128" t="str">
            <v>450033</v>
          </cell>
          <cell r="B128" t="str">
            <v>136361607</v>
          </cell>
          <cell r="C128" t="str">
            <v>VALLEY BAPTIST MEDICAL CENTER</v>
          </cell>
          <cell r="D128">
            <v>27152136</v>
          </cell>
        </row>
        <row r="129">
          <cell r="A129" t="str">
            <v>450163</v>
          </cell>
          <cell r="B129" t="str">
            <v>136436606</v>
          </cell>
          <cell r="C129" t="str">
            <v>CHRISTUS SPOHN HOSPITAL - KLEBERG</v>
          </cell>
          <cell r="D129">
            <v>5040506</v>
          </cell>
        </row>
        <row r="130">
          <cell r="A130" t="str">
            <v>450005</v>
          </cell>
          <cell r="B130" t="str">
            <v>136488705</v>
          </cell>
          <cell r="C130" t="str">
            <v>MEMORIAL HERMANN BAPTIST ORANGE HOSPITAL</v>
          </cell>
          <cell r="D130">
            <v>6477542</v>
          </cell>
        </row>
        <row r="131">
          <cell r="A131" t="str">
            <v>450697</v>
          </cell>
          <cell r="B131" t="str">
            <v>136491104</v>
          </cell>
          <cell r="C131" t="str">
            <v>SOUTHWEST GENERAL HOSPITAL</v>
          </cell>
          <cell r="D131">
            <v>6060647</v>
          </cell>
        </row>
        <row r="132">
          <cell r="A132" t="str">
            <v>450571</v>
          </cell>
          <cell r="B132" t="str">
            <v>137226005</v>
          </cell>
          <cell r="C132" t="str">
            <v>SHANNON MEDICAL CENTER</v>
          </cell>
          <cell r="D132">
            <v>18867230</v>
          </cell>
        </row>
        <row r="133">
          <cell r="A133" t="str">
            <v>451308</v>
          </cell>
          <cell r="B133" t="str">
            <v>137227806</v>
          </cell>
          <cell r="C133" t="str">
            <v>YOAKUM COUNTY HOSPITAL</v>
          </cell>
          <cell r="D133">
            <v>1376235</v>
          </cell>
        </row>
        <row r="134">
          <cell r="A134" t="str">
            <v>450209</v>
          </cell>
          <cell r="B134" t="str">
            <v>137245009</v>
          </cell>
          <cell r="C134" t="str">
            <v>NORTHWEST TEXAS HEATHCARE SYSTEM</v>
          </cell>
          <cell r="D134">
            <v>35259518</v>
          </cell>
        </row>
        <row r="135">
          <cell r="A135" t="str">
            <v>450054</v>
          </cell>
          <cell r="B135" t="str">
            <v>137249208</v>
          </cell>
          <cell r="C135" t="str">
            <v>SCOTT AND WHITE MEMORIAL HOSPITAL</v>
          </cell>
          <cell r="D135">
            <v>44594350</v>
          </cell>
        </row>
        <row r="136">
          <cell r="A136" t="str">
            <v>450124</v>
          </cell>
          <cell r="B136" t="str">
            <v>137265806</v>
          </cell>
          <cell r="C136" t="str">
            <v>UNIVERSITY MEDICAL CENTER at BRACKENRIDGE</v>
          </cell>
          <cell r="D136">
            <v>92989105</v>
          </cell>
        </row>
        <row r="137">
          <cell r="A137" t="str">
            <v>450296</v>
          </cell>
          <cell r="B137" t="str">
            <v>137279905</v>
          </cell>
          <cell r="C137" t="str">
            <v>CLEVELAND REGIONAL MEDICAL</v>
          </cell>
          <cell r="D137">
            <v>6547183</v>
          </cell>
        </row>
        <row r="138">
          <cell r="A138" t="str">
            <v>450580</v>
          </cell>
          <cell r="B138" t="str">
            <v>137319306</v>
          </cell>
          <cell r="C138" t="str">
            <v>EAST TEXAS MEDICAL CENTER-CROCKETT</v>
          </cell>
          <cell r="D138">
            <v>3197733</v>
          </cell>
        </row>
        <row r="139">
          <cell r="A139" t="str">
            <v>451300</v>
          </cell>
          <cell r="B139" t="str">
            <v>137343308</v>
          </cell>
          <cell r="C139" t="str">
            <v>PARMER COUNTY COMMUNITY HOSPITAL</v>
          </cell>
          <cell r="D139">
            <v>740945</v>
          </cell>
        </row>
        <row r="140">
          <cell r="A140" t="str">
            <v>450068</v>
          </cell>
          <cell r="B140" t="str">
            <v>137805107</v>
          </cell>
          <cell r="C140" t="str">
            <v>MEMORIAL HERMANN HOSPITAL - TMC</v>
          </cell>
          <cell r="D140">
            <v>119807625</v>
          </cell>
        </row>
        <row r="141">
          <cell r="A141" t="str">
            <v>451356</v>
          </cell>
          <cell r="B141" t="str">
            <v>137909111</v>
          </cell>
          <cell r="C141" t="str">
            <v>MEMORIAL MEDICAL CENTER-PORT LAVACA</v>
          </cell>
          <cell r="D141">
            <v>3041156</v>
          </cell>
        </row>
        <row r="142">
          <cell r="A142" t="str">
            <v>454000</v>
          </cell>
          <cell r="B142" t="str">
            <v>137918204</v>
          </cell>
          <cell r="C142" t="str">
            <v>BIG SPRING STATE HOSP</v>
          </cell>
          <cell r="D142">
            <v>35783156</v>
          </cell>
        </row>
        <row r="143">
          <cell r="A143" t="str">
            <v>454006</v>
          </cell>
          <cell r="B143" t="str">
            <v>137919003</v>
          </cell>
          <cell r="C143" t="str">
            <v>TERRELL STATE HOSPITAL</v>
          </cell>
          <cell r="D143">
            <v>60571153</v>
          </cell>
        </row>
        <row r="144">
          <cell r="A144" t="str">
            <v>450686</v>
          </cell>
          <cell r="B144" t="str">
            <v>137999206</v>
          </cell>
          <cell r="C144" t="str">
            <v>UNIVERSITY MEDICAL CENTER-LUBBOCK</v>
          </cell>
          <cell r="D144">
            <v>60073970</v>
          </cell>
        </row>
        <row r="145">
          <cell r="A145" t="str">
            <v>450034</v>
          </cell>
          <cell r="B145" t="str">
            <v>138296208</v>
          </cell>
          <cell r="C145" t="str">
            <v>CHRISTUS HOSPITAL</v>
          </cell>
          <cell r="D145">
            <v>47164211</v>
          </cell>
        </row>
        <row r="146">
          <cell r="A146" t="str">
            <v>450586</v>
          </cell>
          <cell r="B146" t="str">
            <v>138353107</v>
          </cell>
          <cell r="C146" t="str">
            <v>SEYMOUR HOSPITAL</v>
          </cell>
          <cell r="D146">
            <v>672742</v>
          </cell>
        </row>
        <row r="147">
          <cell r="A147" t="str">
            <v>450104</v>
          </cell>
          <cell r="B147" t="str">
            <v>138411709</v>
          </cell>
          <cell r="C147" t="str">
            <v>GUADALUPE VALLEY HOSPITAL</v>
          </cell>
          <cell r="D147">
            <v>8421729</v>
          </cell>
        </row>
        <row r="148">
          <cell r="A148" t="str">
            <v>450229</v>
          </cell>
          <cell r="B148" t="str">
            <v>138644310</v>
          </cell>
          <cell r="C148" t="str">
            <v>HENDRICK MEDICAL CENTER</v>
          </cell>
          <cell r="D148">
            <v>22320889</v>
          </cell>
        </row>
        <row r="149">
          <cell r="A149" t="str">
            <v>454011</v>
          </cell>
          <cell r="B149" t="str">
            <v>138706004</v>
          </cell>
          <cell r="C149" t="str">
            <v>SAN ANTONIO STATE HOSP</v>
          </cell>
          <cell r="D149">
            <v>54327108</v>
          </cell>
        </row>
        <row r="150">
          <cell r="A150" t="str">
            <v>451348</v>
          </cell>
          <cell r="B150" t="str">
            <v>138715115</v>
          </cell>
          <cell r="C150" t="str">
            <v>HEART OF TEXAS MEMORIAL HOSPITAL</v>
          </cell>
          <cell r="D150">
            <v>1053518</v>
          </cell>
        </row>
        <row r="151">
          <cell r="A151" t="str">
            <v>453302</v>
          </cell>
          <cell r="B151" t="str">
            <v>138910807</v>
          </cell>
          <cell r="C151" t="str">
            <v>CHILDREN'S MEDICAL CENTER-DALLAS</v>
          </cell>
          <cell r="D151">
            <v>60573943</v>
          </cell>
        </row>
        <row r="152">
          <cell r="A152" t="str">
            <v>450597</v>
          </cell>
          <cell r="B152" t="str">
            <v>138911609</v>
          </cell>
          <cell r="C152" t="str">
            <v>CUERO COMMUNITY HOSPITAL</v>
          </cell>
          <cell r="D152">
            <v>992915</v>
          </cell>
        </row>
        <row r="153">
          <cell r="A153" t="str">
            <v>450080</v>
          </cell>
          <cell r="B153" t="str">
            <v>138913209</v>
          </cell>
          <cell r="C153" t="str">
            <v>TITUS COUNTY MEMORIAL HOSPITAL</v>
          </cell>
          <cell r="D153">
            <v>3508825</v>
          </cell>
        </row>
        <row r="154">
          <cell r="A154" t="str">
            <v>450565</v>
          </cell>
          <cell r="B154" t="str">
            <v>138950412</v>
          </cell>
          <cell r="C154" t="str">
            <v>PALO PINTO GENERAL HOSPITAL</v>
          </cell>
          <cell r="D154">
            <v>2182634</v>
          </cell>
        </row>
        <row r="155">
          <cell r="A155" t="str">
            <v>450024</v>
          </cell>
          <cell r="B155" t="str">
            <v>138951211</v>
          </cell>
          <cell r="C155" t="str">
            <v>UNIVERSITY MEDICAL CENTER of EL PASO</v>
          </cell>
          <cell r="D155">
            <v>90149158</v>
          </cell>
        </row>
        <row r="156">
          <cell r="A156" t="str">
            <v>450101</v>
          </cell>
          <cell r="B156" t="str">
            <v>138962907</v>
          </cell>
          <cell r="C156" t="str">
            <v>HILLCREST BAPTIST MEDICAL CENTER</v>
          </cell>
          <cell r="D156">
            <v>21613131</v>
          </cell>
        </row>
        <row r="157">
          <cell r="A157" t="str">
            <v>453304</v>
          </cell>
          <cell r="B157" t="str">
            <v>139135109</v>
          </cell>
          <cell r="C157" t="str">
            <v>TEXAS CHILDREN'S HOSPITAL</v>
          </cell>
          <cell r="D157">
            <v>21707266</v>
          </cell>
        </row>
        <row r="158">
          <cell r="A158" t="str">
            <v>450389</v>
          </cell>
          <cell r="B158" t="str">
            <v>139173209</v>
          </cell>
          <cell r="C158" t="str">
            <v>EAST TEXAS MEDICAL CENTER-ATHENS</v>
          </cell>
          <cell r="D158">
            <v>10043486</v>
          </cell>
        </row>
        <row r="159">
          <cell r="A159" t="str">
            <v>450040</v>
          </cell>
          <cell r="B159" t="str">
            <v>139461107</v>
          </cell>
          <cell r="C159" t="str">
            <v>COVENANT HEALTH SYSTEM</v>
          </cell>
          <cell r="D159">
            <v>50015905</v>
          </cell>
        </row>
        <row r="160">
          <cell r="A160" t="str">
            <v>450021</v>
          </cell>
          <cell r="B160" t="str">
            <v>139485012</v>
          </cell>
          <cell r="C160" t="str">
            <v>BAYLOR UNIVERSITY MEDICAL CENTER</v>
          </cell>
          <cell r="D160">
            <v>85941904</v>
          </cell>
        </row>
        <row r="161">
          <cell r="A161" t="str">
            <v>451303</v>
          </cell>
          <cell r="B161" t="str">
            <v>140714001</v>
          </cell>
          <cell r="C161" t="str">
            <v>LIMESTONE MEDICAL CENTER</v>
          </cell>
          <cell r="D161">
            <v>1216791</v>
          </cell>
        </row>
        <row r="162">
          <cell r="A162" t="str">
            <v>451319</v>
          </cell>
          <cell r="B162" t="str">
            <v>141858401</v>
          </cell>
          <cell r="C162" t="str">
            <v>MOTHER FRANCES HOSP - JACKSONVILLE</v>
          </cell>
          <cell r="D162">
            <v>2211253</v>
          </cell>
        </row>
        <row r="163">
          <cell r="A163" t="str">
            <v>450795</v>
          </cell>
          <cell r="B163" t="str">
            <v>147714301</v>
          </cell>
          <cell r="C163" t="str">
            <v>ST. ANTHONY'S HOSPITAL</v>
          </cell>
          <cell r="D163">
            <v>1157682</v>
          </cell>
        </row>
        <row r="164">
          <cell r="A164" t="str">
            <v>450855</v>
          </cell>
          <cell r="B164" t="str">
            <v>154504801</v>
          </cell>
          <cell r="C164" t="str">
            <v>HARLINGEN MEDICAL CENTER</v>
          </cell>
          <cell r="D164">
            <v>5716041</v>
          </cell>
        </row>
        <row r="165">
          <cell r="A165" t="str">
            <v>450058</v>
          </cell>
          <cell r="B165" t="str">
            <v>159156201</v>
          </cell>
          <cell r="C165" t="str">
            <v>BAPTIST HEALTH SYSTEM</v>
          </cell>
          <cell r="D165">
            <v>38697018</v>
          </cell>
        </row>
        <row r="166">
          <cell r="A166" t="str">
            <v>450869</v>
          </cell>
          <cell r="B166" t="str">
            <v>160709501</v>
          </cell>
          <cell r="C166" t="str">
            <v>DOCTORS HOSPITAL AT RENAISSANCE</v>
          </cell>
          <cell r="D166">
            <v>426950</v>
          </cell>
        </row>
        <row r="167">
          <cell r="A167" t="e">
            <v>#N/A</v>
          </cell>
          <cell r="B167" t="str">
            <v>162033801</v>
          </cell>
          <cell r="C167" t="str">
            <v>LAREDO MEDICAL CENTER</v>
          </cell>
          <cell r="D167">
            <v>-1743710</v>
          </cell>
        </row>
        <row r="168">
          <cell r="A168" t="str">
            <v>450028</v>
          </cell>
          <cell r="B168" t="str">
            <v>165241401</v>
          </cell>
          <cell r="C168" t="str">
            <v>VALLEY BAPTIST MC - BROWNSVILLE</v>
          </cell>
          <cell r="D168">
            <v>17189526</v>
          </cell>
        </row>
        <row r="169">
          <cell r="A169" t="str">
            <v>670002</v>
          </cell>
          <cell r="B169" t="str">
            <v>174941801</v>
          </cell>
          <cell r="C169" t="str">
            <v>SOUTH HAMPTON COMMUNITY HOSPITAL</v>
          </cell>
          <cell r="D169">
            <v>5062324</v>
          </cell>
        </row>
        <row r="170">
          <cell r="A170" t="e">
            <v>#N/A</v>
          </cell>
          <cell r="B170" t="str">
            <v>175965601</v>
          </cell>
          <cell r="C170" t="str">
            <v>KINGWOOD PINES HOSPITAL</v>
          </cell>
          <cell r="D170">
            <v>-952998</v>
          </cell>
        </row>
        <row r="171">
          <cell r="A171" t="str">
            <v>670004</v>
          </cell>
          <cell r="B171" t="str">
            <v>176692501</v>
          </cell>
          <cell r="C171" t="str">
            <v>ST MARK'S MEDICAL CENTER</v>
          </cell>
          <cell r="D171">
            <v>1127295</v>
          </cell>
        </row>
        <row r="172">
          <cell r="A172" t="str">
            <v>450214</v>
          </cell>
          <cell r="B172" t="str">
            <v>178815001</v>
          </cell>
          <cell r="C172" t="str">
            <v>SIGNATURE GULF COAST HOSPITAL</v>
          </cell>
          <cell r="D172">
            <v>5376137</v>
          </cell>
        </row>
        <row r="173">
          <cell r="A173" t="str">
            <v>450099</v>
          </cell>
          <cell r="B173" t="str">
            <v>178848102</v>
          </cell>
          <cell r="C173" t="str">
            <v>PAMPA REGIONAL MEDICAL CENTER</v>
          </cell>
          <cell r="D173">
            <v>2172692</v>
          </cell>
        </row>
        <row r="174">
          <cell r="A174" t="str">
            <v>451304</v>
          </cell>
          <cell r="B174" t="str">
            <v>179272301</v>
          </cell>
          <cell r="C174" t="str">
            <v>SCHLEICHER COUNTY MEDICAL</v>
          </cell>
          <cell r="D174">
            <v>593227</v>
          </cell>
        </row>
        <row r="175">
          <cell r="A175" t="str">
            <v>450035</v>
          </cell>
          <cell r="B175" t="str">
            <v>181706601</v>
          </cell>
          <cell r="C175" t="str">
            <v>SJ MEDICAL CENTER LLC</v>
          </cell>
          <cell r="D175">
            <v>15445619</v>
          </cell>
        </row>
        <row r="176">
          <cell r="A176" t="e">
            <v>#N/A</v>
          </cell>
          <cell r="B176" t="str">
            <v>184076101</v>
          </cell>
          <cell r="C176" t="str">
            <v>HICKORY TRAIL HOSPITAL</v>
          </cell>
          <cell r="D176">
            <v>-343851</v>
          </cell>
        </row>
        <row r="177">
          <cell r="A177" t="str">
            <v>453310</v>
          </cell>
          <cell r="B177" t="str">
            <v>186599001</v>
          </cell>
          <cell r="C177" t="str">
            <v>DELL CHILDRENS MEDICAL CENTER</v>
          </cell>
          <cell r="D177">
            <v>3641033</v>
          </cell>
        </row>
        <row r="178">
          <cell r="A178" t="str">
            <v>450347</v>
          </cell>
          <cell r="B178" t="str">
            <v>189791001</v>
          </cell>
          <cell r="C178" t="str">
            <v>HUNTSVILLE MEMORIAL HOSPITAL</v>
          </cell>
          <cell r="D178">
            <v>2269803</v>
          </cell>
        </row>
        <row r="179">
          <cell r="A179" t="str">
            <v>450489</v>
          </cell>
          <cell r="B179" t="str">
            <v>189947801</v>
          </cell>
          <cell r="C179" t="str">
            <v>MEDICAL ARTS HOSPITAL</v>
          </cell>
          <cell r="D179">
            <v>1667411</v>
          </cell>
        </row>
        <row r="180">
          <cell r="A180" t="str">
            <v>450324</v>
          </cell>
          <cell r="B180" t="str">
            <v>194997601</v>
          </cell>
          <cell r="C180" t="str">
            <v>TEXOMA MEDICAL CENTER INC</v>
          </cell>
          <cell r="D180">
            <v>11496553</v>
          </cell>
        </row>
        <row r="181">
          <cell r="A181" t="str">
            <v>451369</v>
          </cell>
          <cell r="B181" t="str">
            <v>197063401</v>
          </cell>
          <cell r="C181" t="str">
            <v>GOLDEN PLAINS COMMUNITY HOSPITAL</v>
          </cell>
          <cell r="D181">
            <v>2164781</v>
          </cell>
        </row>
        <row r="182">
          <cell r="A182" t="str">
            <v>450747</v>
          </cell>
          <cell r="B182">
            <v>121816602</v>
          </cell>
          <cell r="C182" t="str">
            <v>PALESTINE REGIONAL MEDICAL</v>
          </cell>
          <cell r="D182">
            <v>5053357</v>
          </cell>
        </row>
        <row r="183">
          <cell r="A183" t="str">
            <v>450042</v>
          </cell>
          <cell r="B183" t="str">
            <v>121831504</v>
          </cell>
          <cell r="C183" t="str">
            <v>DEPAUL CENTER</v>
          </cell>
          <cell r="D183">
            <v>1457932</v>
          </cell>
        </row>
        <row r="184">
          <cell r="A184" t="str">
            <v>451330</v>
          </cell>
          <cell r="B184" t="str">
            <v>133260309</v>
          </cell>
          <cell r="C184" t="str">
            <v>MEDINA COMMUNITY HOSPITAL</v>
          </cell>
          <cell r="D184">
            <v>2163670</v>
          </cell>
        </row>
        <row r="185">
          <cell r="A185" t="str">
            <v>450755</v>
          </cell>
          <cell r="B185" t="str">
            <v>133258705</v>
          </cell>
          <cell r="C185" t="str">
            <v>METHODIST HOSPITAL-LEVELLAND</v>
          </cell>
          <cell r="D185">
            <v>2447655</v>
          </cell>
        </row>
      </sheetData>
      <sheetData sheetId="8"/>
      <sheetData sheetId="9"/>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Dynamic"/>
      <sheetName val="Summary Dashboard"/>
      <sheetName val="Assumption Inputs"/>
      <sheetName val="State"/>
      <sheetName val="Non-State"/>
      <sheetName val="Negative SPC"/>
      <sheetName val="Payment Output"/>
    </sheetNames>
    <sheetDataSet>
      <sheetData sheetId="0"/>
      <sheetData sheetId="1"/>
      <sheetData sheetId="2">
        <row r="9">
          <cell r="C9">
            <v>2023</v>
          </cell>
        </row>
        <row r="11">
          <cell r="C11">
            <v>0.64870000000000005</v>
          </cell>
        </row>
        <row r="12">
          <cell r="C12">
            <v>0.35129999999999995</v>
          </cell>
        </row>
        <row r="13">
          <cell r="L13">
            <v>50124491.049914561</v>
          </cell>
        </row>
        <row r="18">
          <cell r="C18">
            <v>1</v>
          </cell>
        </row>
        <row r="19">
          <cell r="L19">
            <v>1723555304.6430645</v>
          </cell>
          <cell r="N19">
            <v>605484978.37308693</v>
          </cell>
        </row>
        <row r="20">
          <cell r="G20">
            <v>0.9</v>
          </cell>
        </row>
        <row r="22">
          <cell r="L22">
            <v>0</v>
          </cell>
        </row>
        <row r="33">
          <cell r="G33">
            <v>1.3512999999999999</v>
          </cell>
        </row>
      </sheetData>
      <sheetData sheetId="3"/>
      <sheetData sheetId="4"/>
      <sheetData sheetId="5"/>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TPIAddedNewProviders 6.21"/>
      <sheetName val="23 Mstr Shannon_Hendrick Unmerg"/>
      <sheetName val="SPC used for Final Calc"/>
      <sheetName val="Checks"/>
      <sheetName val="SPC Data -&gt;"/>
      <sheetName val="DY13_Min SPC"/>
      <sheetName val="DY12_Min SPC"/>
      <sheetName val="DY9-DY11_Full Offset"/>
      <sheetName val="DY6-DY8_Full Offset"/>
      <sheetName val="County Summaries -&gt;"/>
      <sheetName val="Pivot - Supp. Pymts. "/>
      <sheetName val="Pivot - County wTotal Pymts"/>
      <sheetName val="County wSDA"/>
      <sheetName val="SDA 2017 -2023"/>
      <sheetName val="Info-&gt;"/>
      <sheetName val="TAC_SPC"/>
      <sheetName val="Matrix"/>
      <sheetName val="Tables"/>
      <sheetName val="Pmt Sources -&gt;"/>
      <sheetName val="HARP_FY22"/>
      <sheetName val="HARP 2023"/>
      <sheetName val="CHIRP SFY24_1st Half"/>
      <sheetName val="CHIRP SFY23_2nd Half"/>
      <sheetName val="DY12 Data -&gt;"/>
      <sheetName val="2.1-State Calculations"/>
      <sheetName val="2.2-UC Calculations by Provider"/>
      <sheetName val="2023 State"/>
      <sheetName val="2023 Non-State"/>
      <sheetName val="DY12_HARP_Adj"/>
      <sheetName val="Cost Summary"/>
      <sheetName val="2023 Master TPI List"/>
      <sheetName val="Models 2024 -&gt;"/>
      <sheetName val="2.1-State"/>
      <sheetName val="3.2-Payment Team Output"/>
      <sheetName val="UC State Data"/>
      <sheetName val="UC Calc Tab Data"/>
      <sheetName val="SPC Options Costs and Payments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NSGO Calculation"/>
      <sheetName val="DSH.UC Data"/>
      <sheetName val="IP UPL Limit Calc"/>
      <sheetName val="Removed"/>
      <sheetName val="DSH Qualification Summary"/>
      <sheetName val="DSH Payment and IGT Summary"/>
      <sheetName val="Application Raw Data"/>
      <sheetName val="Forms Data"/>
      <sheetName val="Applicants w dups"/>
      <sheetName val="Applicants no dups"/>
      <sheetName val="2023 FFS IP UPL Test"/>
      <sheetName val="2023 FFS OP UPL Test"/>
      <sheetName val="2023 Required State Input - IMD"/>
      <sheetName val="2023 Master TPIs"/>
      <sheetName val="Market Basket"/>
    </sheetNames>
    <sheetDataSet>
      <sheetData sheetId="0">
        <row r="6">
          <cell r="H6">
            <v>0.9981447703618328</v>
          </cell>
        </row>
        <row r="11">
          <cell r="B11">
            <v>0.66069999999999995</v>
          </cell>
          <cell r="C11">
            <v>0.66069999999999995</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NSGO Calculation"/>
      <sheetName val="2022 FFS IP UPL Test"/>
      <sheetName val="2022 FFS OP UPL Test"/>
      <sheetName val="Removed"/>
    </sheetNames>
    <sheetDataSet>
      <sheetData sheetId="0">
        <row r="6">
          <cell r="H6">
            <v>0.99767761744154682</v>
          </cell>
          <cell r="I6">
            <v>0.9739515569781777</v>
          </cell>
        </row>
        <row r="11">
          <cell r="B11">
            <v>0.67</v>
          </cell>
        </row>
      </sheetData>
      <sheetData sheetId="1">
        <row r="6">
          <cell r="C6" t="str">
            <v>1174563779</v>
          </cell>
        </row>
      </sheetData>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mary"/>
      <sheetName val="Summary Data Comparison"/>
      <sheetName val="Provider Level New vs Previous"/>
      <sheetName val="Pivot New vs Previous"/>
      <sheetName val="Provider Level CHIRP Reduce"/>
      <sheetName val="Provider Level Comparison"/>
      <sheetName val="SDA_Class_Summary"/>
      <sheetName val="Overview"/>
      <sheetName val="All Active MCO Hospitals"/>
      <sheetName val="Provider Level CHIRP_150K"/>
      <sheetName val="Provider Level CHIRP_New"/>
      <sheetName val="Aggregate ALTIS and APHRIQA"/>
      <sheetName val="(b) Calcs -&gt;"/>
      <sheetName val="STAR Kids"/>
      <sheetName val="STAR+"/>
      <sheetName val="STAR"/>
      <sheetName val="Capitation Summary"/>
      <sheetName val="Summary of Potential (b)"/>
      <sheetName val="Class and SDA (b) Funding Alloc"/>
      <sheetName val="Select ClassSDA%"/>
      <sheetName val="UC Calc_ClassSDA%"/>
      <sheetName val="UHRIP PMT"/>
      <sheetName val="ACIA PMT"/>
      <sheetName val="CHIRP Calc_ClassSDA%"/>
      <sheetName val="FeeCalc"/>
      <sheetName val="UC Calc_Full CHIRP"/>
      <sheetName val="2025 CHIRP Payment V1"/>
      <sheetName val="2025 CHIRP Payment after $220M"/>
      <sheetName val="2024 CHIRP Payment Calc"/>
      <sheetName val="DY12 DSH_UC App Data"/>
      <sheetName val="CHIRP DSH_UC App Adjustments"/>
      <sheetName val="Inflator - Cost Report Specific"/>
      <sheetName val="Final HCRIS"/>
      <sheetName val="HCRIS Removed"/>
      <sheetName val="HCRIS Data (No CCN Dups)"/>
      <sheetName val="HCRIS Data (w Dups)"/>
      <sheetName val="Updated Projection_HHSC"/>
      <sheetName val="Payment Data -&gt;"/>
      <sheetName val="2024 Estimated DSH Payments"/>
      <sheetName val="2023 HARP Public"/>
      <sheetName val="2023 HARP Private"/>
      <sheetName val="SFY21 UHRIP Estimates"/>
      <sheetName val="SFY22 CHIRP Estimates"/>
      <sheetName val="2024 GME Estimates"/>
      <sheetName val="2024 CHIRP List"/>
      <sheetName val="Sheet3"/>
      <sheetName val="Sheet1"/>
    </sheetNames>
    <sheetDataSet>
      <sheetData sheetId="0">
        <row r="24">
          <cell r="E24">
            <v>1.1360812443646375</v>
          </cell>
        </row>
        <row r="33">
          <cell r="G33">
            <v>1.0571410000000001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2">
          <cell r="D2">
            <v>151960810.99509519</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SA West"/>
      <sheetName val="Participants"/>
      <sheetName val="Sheet3"/>
      <sheetName val="95% Class Test"/>
      <sheetName val="IGT Sufficiency"/>
      <sheetName val="Hospital Classes"/>
      <sheetName val="MRSA West Actuarial Adjustment"/>
      <sheetName val="Budget Neutrality Adjustment"/>
      <sheetName val="MRSA West Application - 95% Com"/>
    </sheetNames>
    <sheetDataSet>
      <sheetData sheetId="0" refreshError="1"/>
      <sheetData sheetId="1" refreshError="1"/>
      <sheetData sheetId="2" refreshError="1"/>
      <sheetData sheetId="3" refreshError="1"/>
      <sheetData sheetId="4" refreshError="1"/>
      <sheetData sheetId="5" refreshError="1">
        <row r="2">
          <cell r="B2" t="str">
            <v>Non-urban Public Hospital</v>
          </cell>
        </row>
        <row r="3">
          <cell r="B3" t="str">
            <v>Rural Private Hospital</v>
          </cell>
        </row>
        <row r="4">
          <cell r="B4" t="str">
            <v>Rural Public Hospital</v>
          </cell>
        </row>
        <row r="5">
          <cell r="B5" t="str">
            <v>State-owned Hospital</v>
          </cell>
        </row>
        <row r="6">
          <cell r="B6" t="str">
            <v>Urban Public Hospital</v>
          </cell>
        </row>
        <row r="7">
          <cell r="B7" t="str">
            <v>Children's Hospital</v>
          </cell>
        </row>
        <row r="8">
          <cell r="B8" t="str">
            <v>Institution for Mental Disease</v>
          </cell>
        </row>
        <row r="9">
          <cell r="B9" t="str">
            <v>Other</v>
          </cell>
        </row>
      </sheetData>
      <sheetData sheetId="6" refreshError="1"/>
      <sheetData sheetId="7"/>
      <sheetData sheetId="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ata Comparison"/>
      <sheetName val="Assumptions"/>
      <sheetName val="DY12 Summary"/>
      <sheetName val="Removed DY12 Hospitals"/>
      <sheetName val="2017 DSH Annual Reporting Req"/>
      <sheetName val="Updated Projection_HHSC"/>
      <sheetName val="Sheet1"/>
      <sheetName val="Updated Projection"/>
      <sheetName val="HCRIS"/>
      <sheetName val="UHRIP Pivot"/>
      <sheetName val="Consolidated Pmts"/>
      <sheetName val="CHIRP SFY 24"/>
      <sheetName val="18-21 UHRIP"/>
      <sheetName val="CHIRP SFY 22"/>
      <sheetName val="CHIRP SFY 23"/>
      <sheetName val="DSH 2023"/>
      <sheetName val="GME 2022"/>
      <sheetName val="HARP 2023"/>
      <sheetName val="Market Basket"/>
      <sheetName val="(HHSC) DY17 Summary"/>
      <sheetName val="(HHSC) DY17 Estimates"/>
      <sheetName val="Removed DY17"/>
      <sheetName val="DY12 Hospitals"/>
      <sheetName val="2022 Payments"/>
      <sheetName val="CHIRP SFY23_2nd Half"/>
      <sheetName val="UHRIP_SFY19"/>
    </sheetNames>
    <sheetDataSet>
      <sheetData sheetId="0"/>
      <sheetData sheetId="1"/>
      <sheetData sheetId="2">
        <row r="23">
          <cell r="D23">
            <v>1.1208260627167499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C11">
            <v>0.36232359634307759</v>
          </cell>
        </row>
      </sheetData>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 Attestation"/>
      <sheetName val="Overview &amp; Instructions"/>
      <sheetName val="Data Dictionary"/>
      <sheetName val="Required State Input"/>
      <sheetName val="IMD"/>
      <sheetName val="UPL Demonstration Summary"/>
      <sheetName val="_Controls"/>
      <sheetName val="LKUP"/>
      <sheetName val="Optional_Sheet_1"/>
      <sheetName val="Optional_Sheet_2"/>
      <sheetName val="Optional_Sheet_3"/>
      <sheetName val="Optional_Sheet_4"/>
      <sheetName val="Optional_Sheet_5"/>
      <sheetName val="Optional_Sheet_6"/>
      <sheetName val="Optional_Sheet_7"/>
      <sheetName val="Optional_Sheet_8"/>
      <sheetName val="Optional_Sheet_9"/>
      <sheetName val="Optional_Sheet_10"/>
      <sheetName val="Optional_Sheet_11"/>
      <sheetName val="Optional_Sheet_12"/>
      <sheetName val="Optional_Sheet_13"/>
      <sheetName val="Optional_Sheet_14"/>
      <sheetName val="Optional_Sheet_15"/>
    </sheetNames>
    <sheetDataSet>
      <sheetData sheetId="0" refreshError="1"/>
      <sheetData sheetId="1" refreshError="1"/>
      <sheetData sheetId="2" refreshError="1"/>
      <sheetData sheetId="3" refreshError="1"/>
      <sheetData sheetId="4" refreshError="1"/>
      <sheetData sheetId="5" refreshError="1"/>
      <sheetData sheetId="6">
        <row r="3">
          <cell r="C3">
            <v>43</v>
          </cell>
        </row>
        <row r="4">
          <cell r="C4">
            <v>43</v>
          </cell>
        </row>
        <row r="23">
          <cell r="C23" t="b">
            <v>0</v>
          </cell>
        </row>
      </sheetData>
      <sheetData sheetId="7">
        <row r="7">
          <cell r="B7" t="str">
            <v>AL</v>
          </cell>
          <cell r="D7" t="str">
            <v>IMD</v>
          </cell>
          <cell r="F7" t="str">
            <v>Cost</v>
          </cell>
          <cell r="J7" t="str">
            <v>Retrospective</v>
          </cell>
        </row>
        <row r="8">
          <cell r="B8" t="str">
            <v>AK</v>
          </cell>
          <cell r="F8" t="str">
            <v>Charge</v>
          </cell>
          <cell r="J8" t="str">
            <v>Prospective</v>
          </cell>
          <cell r="O8">
            <v>2</v>
          </cell>
        </row>
        <row r="9">
          <cell r="B9" t="str">
            <v>AZ</v>
          </cell>
          <cell r="F9" t="str">
            <v>Payment</v>
          </cell>
          <cell r="O9">
            <v>2</v>
          </cell>
        </row>
        <row r="10">
          <cell r="B10" t="str">
            <v>AR</v>
          </cell>
          <cell r="O10">
            <v>2</v>
          </cell>
        </row>
        <row r="11">
          <cell r="B11" t="str">
            <v>CA</v>
          </cell>
          <cell r="O11">
            <v>5</v>
          </cell>
        </row>
        <row r="12">
          <cell r="B12" t="str">
            <v>CO</v>
          </cell>
        </row>
        <row r="13">
          <cell r="B13" t="str">
            <v>CT</v>
          </cell>
        </row>
        <row r="14">
          <cell r="B14" t="str">
            <v>DE</v>
          </cell>
        </row>
        <row r="15">
          <cell r="B15" t="str">
            <v>DC</v>
          </cell>
        </row>
        <row r="16">
          <cell r="B16" t="str">
            <v>FL</v>
          </cell>
        </row>
        <row r="17">
          <cell r="B17" t="str">
            <v>GA</v>
          </cell>
        </row>
        <row r="18">
          <cell r="B18" t="str">
            <v>GU</v>
          </cell>
        </row>
        <row r="19">
          <cell r="B19" t="str">
            <v>HI</v>
          </cell>
        </row>
        <row r="20">
          <cell r="B20" t="str">
            <v>ID</v>
          </cell>
        </row>
        <row r="21">
          <cell r="B21" t="str">
            <v>IL</v>
          </cell>
        </row>
        <row r="22">
          <cell r="B22" t="str">
            <v>IN</v>
          </cell>
        </row>
        <row r="23">
          <cell r="B23" t="str">
            <v>IA</v>
          </cell>
        </row>
        <row r="24">
          <cell r="B24" t="str">
            <v>KS</v>
          </cell>
        </row>
        <row r="25">
          <cell r="B25" t="str">
            <v>KY</v>
          </cell>
        </row>
        <row r="26">
          <cell r="B26" t="str">
            <v>LA</v>
          </cell>
        </row>
        <row r="27">
          <cell r="B27" t="str">
            <v>ME</v>
          </cell>
        </row>
        <row r="28">
          <cell r="B28" t="str">
            <v>MD</v>
          </cell>
        </row>
        <row r="29">
          <cell r="B29" t="str">
            <v>MA</v>
          </cell>
        </row>
        <row r="30">
          <cell r="B30" t="str">
            <v>MI</v>
          </cell>
        </row>
        <row r="31">
          <cell r="B31" t="str">
            <v>MN</v>
          </cell>
        </row>
        <row r="32">
          <cell r="B32" t="str">
            <v>MS</v>
          </cell>
        </row>
        <row r="33">
          <cell r="B33" t="str">
            <v>MO</v>
          </cell>
        </row>
        <row r="34">
          <cell r="B34" t="str">
            <v>MT</v>
          </cell>
        </row>
        <row r="35">
          <cell r="B35" t="str">
            <v>NE</v>
          </cell>
        </row>
        <row r="36">
          <cell r="B36" t="str">
            <v>NV</v>
          </cell>
        </row>
        <row r="37">
          <cell r="B37" t="str">
            <v>NH</v>
          </cell>
        </row>
        <row r="38">
          <cell r="B38" t="str">
            <v>NJ</v>
          </cell>
        </row>
        <row r="39">
          <cell r="B39" t="str">
            <v>NM</v>
          </cell>
        </row>
        <row r="40">
          <cell r="B40" t="str">
            <v>NY</v>
          </cell>
        </row>
        <row r="41">
          <cell r="B41" t="str">
            <v>NC</v>
          </cell>
        </row>
        <row r="42">
          <cell r="B42" t="str">
            <v>ND</v>
          </cell>
        </row>
        <row r="43">
          <cell r="B43" t="str">
            <v>OH</v>
          </cell>
        </row>
        <row r="44">
          <cell r="B44" t="str">
            <v>OK</v>
          </cell>
        </row>
        <row r="45">
          <cell r="B45" t="str">
            <v>OR</v>
          </cell>
        </row>
        <row r="46">
          <cell r="B46" t="str">
            <v>PA</v>
          </cell>
        </row>
        <row r="47">
          <cell r="B47" t="str">
            <v>PR</v>
          </cell>
        </row>
        <row r="48">
          <cell r="B48" t="str">
            <v>RI</v>
          </cell>
        </row>
        <row r="49">
          <cell r="B49" t="str">
            <v>SC</v>
          </cell>
        </row>
        <row r="50">
          <cell r="B50" t="str">
            <v>SD</v>
          </cell>
        </row>
        <row r="51">
          <cell r="B51" t="str">
            <v>TN</v>
          </cell>
        </row>
        <row r="52">
          <cell r="B52" t="str">
            <v>TX</v>
          </cell>
        </row>
        <row r="53">
          <cell r="B53" t="str">
            <v>UT</v>
          </cell>
        </row>
        <row r="54">
          <cell r="B54" t="str">
            <v>VT</v>
          </cell>
        </row>
        <row r="55">
          <cell r="B55" t="str">
            <v>VA</v>
          </cell>
        </row>
        <row r="56">
          <cell r="B56" t="str">
            <v>VI</v>
          </cell>
        </row>
        <row r="57">
          <cell r="B57" t="str">
            <v>WA</v>
          </cell>
        </row>
        <row r="58">
          <cell r="B58" t="str">
            <v>WV</v>
          </cell>
        </row>
        <row r="59">
          <cell r="B59" t="str">
            <v>WI</v>
          </cell>
        </row>
        <row r="60">
          <cell r="B60" t="str">
            <v>WY</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Cost Summary"/>
      <sheetName val="Adjustments Summary"/>
      <sheetName val="Schedule 1"/>
      <sheetName val="Schedule 2 "/>
      <sheetName val="Schedule 3"/>
      <sheetName val="Hospital Data"/>
      <sheetName val="Hospital Data 2"/>
      <sheetName val="Sched3-Cost Rept Collection"/>
      <sheetName val="Sched3-Cost Rept Hospital Costs"/>
      <sheetName val="Sched3-Cost Rept Uninsured Cost"/>
      <sheetName val="Sched3-CostReptUninsured(IMDEx)"/>
      <sheetName val="Sched 3-HSL"/>
      <sheetName val="Sched 3-HSL No OI and Medicare"/>
      <sheetName val="Sched 3-HSL(IMD Exclusion)"/>
      <sheetName val="Sched 3-HSLIMD Ex No OI &amp; Medic"/>
      <sheetName val="2019 Master Contact List"/>
      <sheetName val="Sched3HSL prepopdata"/>
      <sheetName val="2019 Medicaid Claims Data"/>
      <sheetName val="C Part I B Part I G-2"/>
      <sheetName val="S-3 Part I D-1 D-4"/>
      <sheetName val="PrePop"/>
      <sheetName val="Final Medicaid Data Report"/>
      <sheetName val="Total Cost Report"/>
      <sheetName val="Data All Providers 2019"/>
      <sheetName val="B Part I Col 24"/>
      <sheetName val="C Part I Col 4"/>
      <sheetName val="C Part I Col 6"/>
      <sheetName val="C Part I Col 7"/>
      <sheetName val="C Part I Col 8"/>
      <sheetName val="D-1 Col 1 Ln 26"/>
      <sheetName val="D-4 Col 1&amp;2 Ln61 66 62"/>
      <sheetName val="S-3 Part I Col 8"/>
      <sheetName val="G-2 Col 1&amp;3 Ln28"/>
      <sheetName val="GME Payments2018"/>
      <sheetName val="MCO Day Adjustment (subtract)"/>
      <sheetName val="FFS Day Adjustment (subtract)"/>
      <sheetName val="FFS PPE Adjustment (add)"/>
      <sheetName val="MCO PPE Adjustment (add)"/>
      <sheetName val="FFS IP Xover Day Adj (subtract)"/>
      <sheetName val="MCO IP Xover Day Adj (subtract)"/>
      <sheetName val="UHRIP Adj"/>
      <sheetName val="Cost Report Settlements"/>
      <sheetName val="Master TPI 20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heetName val="IGT Commitment Suggestions"/>
      <sheetName val="Summary"/>
      <sheetName val="90% of ACR"/>
      <sheetName val="CHIRP Payment Calc"/>
      <sheetName val="FeeCalc"/>
      <sheetName val="Actuarial Report"/>
      <sheetName val="FY 2022 SDA Rate File"/>
      <sheetName val="2022 IP UPL Data"/>
      <sheetName val="2022 OP UPL Data"/>
      <sheetName val="2022 IMD UPL Data"/>
      <sheetName val="2022 IMD Medicaid Data"/>
      <sheetName val="2022 Master TPI List 4.14.22"/>
      <sheetName val="ACR Model"/>
      <sheetName val="Scenario Summary"/>
      <sheetName val="UHRIP Individual Payment Levels"/>
      <sheetName val="IP UHRIP-only"/>
      <sheetName val="OP UHRIP-only"/>
      <sheetName val="Total Dollars"/>
      <sheetName val="Avg Increase by SDA and Class"/>
      <sheetName val="IP UHRIP Payment Levels"/>
      <sheetName val="OP UHRIP Payment Levels"/>
      <sheetName val="IP ACIA Payment Levels"/>
      <sheetName val="OP ACIA Payment Levels"/>
      <sheetName val="IP CHIRP Payment Levels - All"/>
      <sheetName val="OP CHIRP Payment Levels - All"/>
      <sheetName val="Revised Question 19b"/>
      <sheetName val="Revised Q21 Hospital Rates"/>
      <sheetName val="Actuarial Forecast"/>
      <sheetName val="Final PGY4 AA Payment Summary"/>
      <sheetName val="MCO IMD Query from 2021 UPL"/>
      <sheetName val="June IGT"/>
    </sheetNames>
    <sheetDataSet>
      <sheetData sheetId="0" refreshError="1"/>
      <sheetData sheetId="1" refreshError="1"/>
      <sheetData sheetId="2">
        <row r="1">
          <cell r="A1" t="str">
            <v>Comprehensive Hospital Increase Reimbursement Program for FY 2023 Preliminary Modeling</v>
          </cell>
        </row>
      </sheetData>
      <sheetData sheetId="3">
        <row r="1">
          <cell r="A1" t="str">
            <v>ACIA Reduction Calculation to Stay at 90% of ACR</v>
          </cell>
        </row>
      </sheetData>
      <sheetData sheetId="4"/>
      <sheetData sheetId="5">
        <row r="3">
          <cell r="L3" t="str">
            <v>Total OP</v>
          </cell>
        </row>
        <row r="5">
          <cell r="B5">
            <v>1.4999999999999999E-2</v>
          </cell>
        </row>
        <row r="6">
          <cell r="B6">
            <v>1.7500000000000002E-2</v>
          </cell>
        </row>
        <row r="7">
          <cell r="B7">
            <v>2.5000000000000001E-2</v>
          </cell>
        </row>
        <row r="8">
          <cell r="B8">
            <v>1.7500000000000002E-2</v>
          </cell>
        </row>
        <row r="10">
          <cell r="B10">
            <v>5.7500000000000002E-2</v>
          </cell>
        </row>
        <row r="11">
          <cell r="B11">
            <v>6.0000000000000005E-2</v>
          </cell>
        </row>
      </sheetData>
      <sheetData sheetId="6" refreshError="1"/>
      <sheetData sheetId="7" refreshError="1"/>
      <sheetData sheetId="8">
        <row r="1">
          <cell r="K1" t="str">
            <v>Column W of IP Payment tab of UPL Test [303.1]</v>
          </cell>
        </row>
      </sheetData>
      <sheetData sheetId="9">
        <row r="1">
          <cell r="J1" t="str">
            <v>Column V of IP Payment tab of UPL Test [302]</v>
          </cell>
        </row>
      </sheetData>
      <sheetData sheetId="10">
        <row r="1">
          <cell r="H1" t="str">
            <v>MCD Inflated 
Payment Info:
(Calculated)
Total Medicaid 
Payments 
[316]</v>
          </cell>
        </row>
      </sheetData>
      <sheetData sheetId="11" refreshError="1"/>
      <sheetData sheetId="12">
        <row r="1">
          <cell r="C1" t="str">
            <v xml:space="preserve">Original NPI </v>
          </cell>
        </row>
      </sheetData>
      <sheetData sheetId="13">
        <row r="1">
          <cell r="A1" t="str">
            <v>2021 Master TPI</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calculation"/>
      <sheetName val="rate file"/>
      <sheetName val="capital options"/>
      <sheetName val="capital model"/>
      <sheetName val="direct median array"/>
      <sheetName val="admin median array"/>
      <sheetName val="fac_cmi_01012002_text"/>
      <sheetName val="fac_cmi_04012002_text"/>
      <sheetName val="fac_cmi_01012003_text"/>
      <sheetName val="fac_cmi_04012003"/>
      <sheetName val="fac_cmi_07012003_final_text"/>
      <sheetName val="fac_cmi_10012003_final_text"/>
      <sheetName val="fac_cmi_01012004"/>
      <sheetName val="fac_cmi_04012004"/>
      <sheetName val="fac_cmi_07012004"/>
      <sheetName val="fac_cmi_10012004"/>
      <sheetName val="general"/>
      <sheetName val="t_21skilled_nursing_facility"/>
      <sheetName val="t_22nursing_facility"/>
      <sheetName val="t_23other_routine_service_cost"/>
      <sheetName val="t_24laboratory"/>
      <sheetName val="t_25respiratory_therapy"/>
      <sheetName val="t_26physical_therapy"/>
      <sheetName val="t_27occupational_therapy"/>
      <sheetName val="t_28speech_pathology"/>
      <sheetName val="t_29med_supplies_charged"/>
      <sheetName val="t_30drugs_charged_to_patients"/>
      <sheetName val="t_31radiology"/>
      <sheetName val="t_32other_reimbursable_ancillar"/>
      <sheetName val="t_33other_nonreimbursable_ancil"/>
      <sheetName val="t_34clinic"/>
      <sheetName val="t_35apartmentsresidential"/>
      <sheetName val="t_36gift_flower_coffee__canteen"/>
      <sheetName val="t_37other_nonreimbursable"/>
      <sheetName val="Final January 1, 2005 Rate Fi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 Attestation"/>
      <sheetName val="Overview &amp; Instructions"/>
      <sheetName val="Data Dictionary"/>
      <sheetName val="Required State Input"/>
      <sheetName val="IP Cost"/>
      <sheetName val="IP Payment"/>
      <sheetName val="IP DRG"/>
      <sheetName val="IP Per Diem"/>
      <sheetName val="UPL Demonstration Summary"/>
      <sheetName val="_Controls"/>
      <sheetName val="LKUP"/>
      <sheetName val="Optional_Sheet_1"/>
      <sheetName val="Optional_Sheet_2"/>
      <sheetName val="Optional_Sheet_3"/>
      <sheetName val="Optional_Sheet_4"/>
      <sheetName val="Optional_Sheet_5"/>
      <sheetName val="Optional_Sheet_6"/>
      <sheetName val="Optional_Sheet_7"/>
      <sheetName val="Optional_Sheet_8"/>
      <sheetName val="Optional_Sheet_9"/>
      <sheetName val="Optional_Sheet_10"/>
      <sheetName val="Optional_Sheet_11"/>
      <sheetName val="Optional_Sheet_12"/>
      <sheetName val="Optional_Sheet_13"/>
      <sheetName val="Optional_Sheet_14"/>
      <sheetName val="Optional_Sheet_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C4">
            <v>421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E"/>
      <sheetName val="Claims Data"/>
      <sheetName val="Enrollment Data"/>
      <sheetName val="Assumptions"/>
      <sheetName val="Exhibit 1"/>
      <sheetName val="Exhibit 2"/>
      <sheetName val="Exhibit 3"/>
      <sheetName val="Exhibit 4.1"/>
      <sheetName val="Exhibit 4.2"/>
      <sheetName val="dis00"/>
      <sheetName val="Checks"/>
    </sheetNames>
    <sheetDataSet>
      <sheetData sheetId="0" refreshError="1"/>
      <sheetData sheetId="1" refreshError="1"/>
      <sheetData sheetId="2" refreshError="1"/>
      <sheetData sheetId="3">
        <row r="14">
          <cell r="A14" t="str">
            <v>IP Hospital</v>
          </cell>
          <cell r="C14">
            <v>0.05</v>
          </cell>
          <cell r="D14">
            <v>1.1766058325577948</v>
          </cell>
        </row>
        <row r="15">
          <cell r="A15" t="str">
            <v>OP Hospital</v>
          </cell>
          <cell r="C15">
            <v>0.05</v>
          </cell>
          <cell r="D15">
            <v>1.1766058325577948</v>
          </cell>
        </row>
        <row r="16">
          <cell r="A16" t="str">
            <v>Physician</v>
          </cell>
          <cell r="C16">
            <v>0.05</v>
          </cell>
          <cell r="D16">
            <v>1.1766058325577948</v>
          </cell>
        </row>
        <row r="17">
          <cell r="A17" t="str">
            <v>LTC</v>
          </cell>
          <cell r="C17">
            <v>0.05</v>
          </cell>
          <cell r="D17">
            <v>1.1766058325577948</v>
          </cell>
        </row>
        <row r="18">
          <cell r="A18" t="str">
            <v>Physician Supplier</v>
          </cell>
          <cell r="C18">
            <v>0.05</v>
          </cell>
          <cell r="D18">
            <v>1.1766058325577948</v>
          </cell>
        </row>
        <row r="19">
          <cell r="A19" t="str">
            <v>Dental</v>
          </cell>
          <cell r="C19">
            <v>0.05</v>
          </cell>
          <cell r="D19">
            <v>1.1766058325577948</v>
          </cell>
        </row>
        <row r="25">
          <cell r="L25">
            <v>0.2</v>
          </cell>
        </row>
      </sheetData>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Summary"/>
      <sheetName val="Ratesetting by Program"/>
      <sheetName val="IGT by SDA"/>
      <sheetName val="IGT by Provider"/>
      <sheetName val="Summary"/>
    </sheetNames>
    <sheetDataSet>
      <sheetData sheetId="0"/>
      <sheetData sheetId="1">
        <row r="10">
          <cell r="J10">
            <v>6.0000000000000005E-2</v>
          </cell>
        </row>
      </sheetData>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RORS"/>
      <sheetName val="DSH Year Data"/>
      <sheetName val="CR Year Data"/>
      <sheetName val="CR Year Alloc to DSH Year"/>
      <sheetName val="DSH Year Totals"/>
      <sheetName val="Notes"/>
      <sheetName val="CR Year RHC Data"/>
      <sheetName val="CR Year RHC Alloc to DSH Year"/>
      <sheetName val="DSH Year RHC Totals"/>
      <sheetName val="DSH Year Combined Totals"/>
      <sheetName val="Report on Verifications"/>
      <sheetName val="Annual Reporting Requirements"/>
      <sheetName val="Expanded Data Summary"/>
      <sheetName val="Report on Verifications 2"/>
      <sheetName val="Annual Reporting Requirements 2"/>
    </sheetNames>
    <sheetDataSet>
      <sheetData sheetId="0" refreshError="1"/>
      <sheetData sheetId="1" refreshError="1"/>
      <sheetData sheetId="2" refreshError="1"/>
      <sheetData sheetId="3" refreshError="1"/>
      <sheetData sheetId="4">
        <row r="1">
          <cell r="Q1" t="str">
            <v>Workpaper Ref:</v>
          </cell>
          <cell r="HE1" t="str">
            <v>Not California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and IGT Summary"/>
      <sheetName val="DSH Assumptions"/>
      <sheetName val="State"/>
      <sheetName val="Non-State"/>
      <sheetName val="Recoupments"/>
      <sheetName val="Removed - Negative SPC"/>
    </sheetNames>
    <sheetDataSet>
      <sheetData sheetId="0"/>
      <sheetData sheetId="1">
        <row r="9">
          <cell r="B9">
            <v>0.67</v>
          </cell>
        </row>
        <row r="10">
          <cell r="B10">
            <v>0.32999999999999996</v>
          </cell>
        </row>
      </sheetData>
      <sheetData sheetId="2"/>
      <sheetData sheetId="3"/>
      <sheetData sheetId="4">
        <row r="3">
          <cell r="I3">
            <v>60744356.300000012</v>
          </cell>
        </row>
      </sheetData>
      <sheetData sheetId="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Title"/>
      <sheetName val="0.1-Process Flow"/>
      <sheetName val="0.2-Summary Dynamic"/>
      <sheetName val="0.3-Summary Dashboard"/>
      <sheetName val="DSH and UC Results"/>
      <sheetName val="0.4-Change Log"/>
      <sheetName val="0.5-TAC Rules"/>
      <sheetName val="1.0-Inputs&gt;&gt;"/>
      <sheetName val="1.1-Assumption Inputs"/>
      <sheetName val="1.2-Provider Inputs"/>
      <sheetName val="1.3-Prior UC Calc Inputs"/>
      <sheetName val="1.4-IGT"/>
      <sheetName val="1.5-SDA Mapping"/>
      <sheetName val="2.0-Calculations&gt;&gt;"/>
      <sheetName val="2.1-State Calculations"/>
      <sheetName val="2.2-UC Calculations by Provider"/>
      <sheetName val="DY11_HARP_Adj"/>
      <sheetName val="6b - HICH"/>
      <sheetName val="3.0-Outputs&gt;&gt;"/>
      <sheetName val="3.1-Recoupments"/>
      <sheetName val="3.2-Provider Output"/>
      <sheetName val="3.3-Pmt and IGT Summary by SDA"/>
      <sheetName val="3.4-Future UC Calc Output"/>
    </sheetNames>
    <sheetDataSet>
      <sheetData sheetId="0" refreshError="1"/>
      <sheetData sheetId="1" refreshError="1"/>
      <sheetData sheetId="2"/>
      <sheetData sheetId="3"/>
      <sheetData sheetId="4" refreshError="1"/>
      <sheetData sheetId="5" refreshError="1"/>
      <sheetData sheetId="6"/>
      <sheetData sheetId="7" refreshError="1"/>
      <sheetData sheetId="8">
        <row r="20">
          <cell r="G20">
            <v>4512075400</v>
          </cell>
        </row>
      </sheetData>
      <sheetData sheetId="9"/>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 Attestation"/>
      <sheetName val="Overview &amp; Instructions"/>
      <sheetName val="Data Dictionary"/>
      <sheetName val="Required State Input"/>
      <sheetName val="IP Cost"/>
      <sheetName val="IP Payment"/>
      <sheetName val="IP DRG"/>
      <sheetName val="IP Per Diem"/>
      <sheetName val="UPL Demonstration Summary"/>
      <sheetName val="_Controls"/>
      <sheetName val="LKUP"/>
      <sheetName val="Optional_Sheet_1"/>
      <sheetName val="Optional_Sheet_2"/>
      <sheetName val="Optional_Sheet_3"/>
      <sheetName val="Optional_Sheet_4"/>
      <sheetName val="Optional_Sheet_5"/>
      <sheetName val="Optional_Sheet_6"/>
      <sheetName val="Optional_Sheet_7"/>
      <sheetName val="Optional_Sheet_8"/>
      <sheetName val="Optional_Sheet_9"/>
      <sheetName val="Optional_Sheet_10"/>
      <sheetName val="Optional_Sheet_11"/>
      <sheetName val="Optional_Sheet_12"/>
      <sheetName val="Optional_Sheet_13"/>
      <sheetName val="Optional_Sheet_14"/>
      <sheetName val="Optional_Sheet_15"/>
    </sheetNames>
    <sheetDataSet>
      <sheetData sheetId="0"/>
      <sheetData sheetId="1"/>
      <sheetData sheetId="2"/>
      <sheetData sheetId="3"/>
      <sheetData sheetId="4"/>
      <sheetData sheetId="5">
        <row r="12">
          <cell r="H12" t="str">
            <v>670129</v>
          </cell>
        </row>
      </sheetData>
      <sheetData sheetId="6"/>
      <sheetData sheetId="7"/>
      <sheetData sheetId="8"/>
      <sheetData sheetId="9"/>
      <sheetData sheetId="10">
        <row r="7">
          <cell r="N7" t="str">
            <v>Filed</v>
          </cell>
        </row>
        <row r="8">
          <cell r="N8" t="str">
            <v>Settled</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Title"/>
      <sheetName val="0.1-Process Flow"/>
      <sheetName val="0.2-Summary Dynamic"/>
      <sheetName val="0.3-Summary Dashboard"/>
      <sheetName val="DSH and UC Results"/>
      <sheetName val="0.4-Change Log"/>
      <sheetName val="0.5-TAC Rules"/>
      <sheetName val="1.0-Inputs&gt;&gt;"/>
      <sheetName val="1.1-Assumption Inputs"/>
      <sheetName val="1.2-Provider Inputs"/>
      <sheetName val="1.3-Prior UC Calc Inputs"/>
      <sheetName val="1.4-IGT"/>
      <sheetName val="1.5-SDA Mapping"/>
      <sheetName val="2.0-Calculations&gt;&gt;"/>
      <sheetName val="2.1-State Calculations"/>
      <sheetName val="2.2-UC Calculations by Provider"/>
      <sheetName val="DY11_HARP_Adj"/>
      <sheetName val="6b - HICH"/>
      <sheetName val="3.0-Outputs&gt;&gt;"/>
      <sheetName val="3.1-Recoupments"/>
      <sheetName val="3.2-Provider Output"/>
      <sheetName val="3.3-Pmt and IGT Summary by SDA"/>
      <sheetName val="3.4-Future UC Calc 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9">
          <cell r="C9">
            <v>2023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 Attestation"/>
      <sheetName val="Overview &amp; Instructions"/>
      <sheetName val="Data Dictionary"/>
      <sheetName val="Required State Input"/>
      <sheetName val="IP Cost"/>
      <sheetName val="IP Payment"/>
      <sheetName val="IP DRG"/>
      <sheetName val="IP Per Diem"/>
      <sheetName val="UPL Demonstration Summary"/>
      <sheetName val="_Controls"/>
      <sheetName val="LKUP"/>
      <sheetName val="Optional_Sheet_1"/>
      <sheetName val="Optional_Sheet_2"/>
      <sheetName val="Optional_Sheet_3"/>
      <sheetName val="Optional_Sheet_4"/>
      <sheetName val="Optional_Sheet_5"/>
      <sheetName val="Optional_Sheet_6"/>
      <sheetName val="Optional_Sheet_7"/>
      <sheetName val="Optional_Sheet_8"/>
      <sheetName val="Optional_Sheet_9"/>
      <sheetName val="Optional_Sheet_10"/>
      <sheetName val="Optional_Sheet_11"/>
      <sheetName val="Optional_Sheet_12"/>
      <sheetName val="Optional_Sheet_13"/>
      <sheetName val="Optional_Sheet_14"/>
      <sheetName val="Optional_Sheet_15"/>
    </sheetNames>
    <sheetDataSet>
      <sheetData sheetId="0"/>
      <sheetData sheetId="1"/>
      <sheetData sheetId="2"/>
      <sheetData sheetId="3"/>
      <sheetData sheetId="4"/>
      <sheetData sheetId="5"/>
      <sheetData sheetId="6"/>
      <sheetData sheetId="7"/>
      <sheetData sheetId="8"/>
      <sheetData sheetId="9"/>
      <sheetData sheetId="10">
        <row r="7">
          <cell r="J7" t="str">
            <v>Private</v>
          </cell>
        </row>
        <row r="8">
          <cell r="J8" t="str">
            <v>NSGO</v>
          </cell>
        </row>
        <row r="9">
          <cell r="J9" t="str">
            <v>SGO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8UPL"/>
      <sheetName val="Henry3"/>
      <sheetName val="DIS00"/>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mary"/>
      <sheetName val="Summary Data Comparison"/>
      <sheetName val="Provider Level CHIRP and ATLIS"/>
      <sheetName val="Allocation of ATLIS and APHRIQA"/>
      <sheetName val="ATLIS Calcs -&gt;"/>
      <sheetName val="STAR Kids"/>
      <sheetName val="STAR+PLUS by SDA"/>
      <sheetName val="STAR"/>
      <sheetName val="Allocation of ATLIS"/>
      <sheetName val="ATLIS IGT Summary"/>
      <sheetName val="Capitation Summary"/>
      <sheetName val="All Active MCO Hospitals"/>
      <sheetName val="Removed Subproviders"/>
      <sheetName val="Final SFY25 CHIRP Model -&gt;"/>
      <sheetName val="Select_ClassSDA_PCT"/>
      <sheetName val="UC Calc_Reduced"/>
      <sheetName val="UHRIP_ClassLevel_Reduced"/>
      <sheetName val="ACIA_ClassLevel_Reduced"/>
      <sheetName val="CHIRP_ClassLevel_Reduced"/>
      <sheetName val="CHIRP Payment Calc_APHRIQA"/>
      <sheetName val="Internal-APHRIQA ClassLevel"/>
      <sheetName val="FeeCalc_Reduced"/>
      <sheetName val="Full CHIRP -&gt;"/>
      <sheetName val="UC Calc_$6.1B CHIRP"/>
      <sheetName val="PGY8 2025 Working App List"/>
      <sheetName val="Removed Providers"/>
      <sheetName val="UHRIP_ClassLevel"/>
      <sheetName val="ACIA_ClassLevel"/>
      <sheetName val="CHIRP_ClassLevel"/>
      <sheetName val="CHIRP Payment Calc"/>
      <sheetName val="FeeCalc_Full CHIRP"/>
      <sheetName val="2024 IP UPL Data"/>
      <sheetName val="2024 OP UPL Data"/>
      <sheetName val="2024 IMD UPL Data"/>
      <sheetName val="ACR Model"/>
      <sheetName val="Non-S-10 DY12 Apps -&gt;"/>
      <sheetName val="DY13 DSH_UC App Data"/>
      <sheetName val="CHIRP DSH_UC App Adjustments"/>
      <sheetName val="2024 HARP DSH_UC App Adjustment"/>
      <sheetName val="S-10 Cost Reports-&gt;"/>
      <sheetName val="Final HCRIS"/>
      <sheetName val="HCRIS Removed"/>
      <sheetName val="HCRIS Data (No CCN Dups)"/>
      <sheetName val="HCRIS Data (w Dups)"/>
      <sheetName val="Payment Data -&gt;"/>
      <sheetName val="2024 Estimated DSH Payments"/>
      <sheetName val="2024 HARP"/>
      <sheetName val="SFY22 CHIRP Estimates"/>
      <sheetName val="SFY23 CHIRP Estimates"/>
      <sheetName val="SFY24 CHIRP Estimates"/>
      <sheetName val="2024 GME Estimates"/>
      <sheetName val="TPI SDA Files -&gt;"/>
      <sheetName val="2024 Master TPI List_4.16.24"/>
      <sheetName val="2024 Classes"/>
    </sheetNames>
    <sheetDataSet>
      <sheetData sheetId="0">
        <row r="22">
          <cell r="I22">
            <v>0.97167000000000003</v>
          </cell>
          <cell r="J22">
            <v>1.04623</v>
          </cell>
        </row>
      </sheetData>
      <sheetData sheetId="1">
        <row r="12">
          <cell r="E12">
            <v>0.84</v>
          </cell>
        </row>
        <row r="13">
          <cell r="E13">
            <v>0.81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Dynamic"/>
      <sheetName val="Pmt and IGT Summary by SDA"/>
      <sheetName val="Summary Dashboard"/>
      <sheetName val="Assumptions"/>
      <sheetName val="IGT"/>
      <sheetName val="State Calculations"/>
      <sheetName val="UC Calculations by Provider"/>
      <sheetName val="HICH"/>
      <sheetName val="Recoupments"/>
      <sheetName val="Provider Output"/>
      <sheetName val="Future UC Calc Output"/>
    </sheetNames>
    <sheetDataSet>
      <sheetData sheetId="0">
        <row r="7">
          <cell r="D7" t="str">
            <v>State/IMD</v>
          </cell>
        </row>
      </sheetData>
      <sheetData sheetId="1"/>
      <sheetData sheetId="2"/>
      <sheetData sheetId="3">
        <row r="10">
          <cell r="C10" t="str">
            <v>DY12</v>
          </cell>
        </row>
        <row r="12">
          <cell r="C12">
            <v>4512075400</v>
          </cell>
        </row>
        <row r="15">
          <cell r="C15">
            <v>0</v>
          </cell>
        </row>
        <row r="16">
          <cell r="C16">
            <v>300000000</v>
          </cell>
        </row>
        <row r="18">
          <cell r="C18">
            <v>3911837068.084393</v>
          </cell>
        </row>
        <row r="20">
          <cell r="J20">
            <v>1</v>
          </cell>
        </row>
        <row r="22">
          <cell r="C22">
            <v>0.35129999999999995</v>
          </cell>
        </row>
        <row r="23">
          <cell r="J23">
            <v>0</v>
          </cell>
        </row>
      </sheetData>
      <sheetData sheetId="4">
        <row r="1">
          <cell r="J1"/>
        </row>
      </sheetData>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calculation"/>
      <sheetName val="leave rates"/>
      <sheetName val="rate file"/>
      <sheetName val="rate summary"/>
      <sheetName val="rate options"/>
      <sheetName val="rate model"/>
      <sheetName val="UPL rate file"/>
      <sheetName val="direct median array"/>
      <sheetName val="admin median array"/>
      <sheetName val="FRV Data"/>
      <sheetName val="Rebase Inflation"/>
      <sheetName val="Interim Inflation"/>
      <sheetName val="fac_cmi_07012008"/>
      <sheetName val="fac_cmi_10012008"/>
      <sheetName val="fac_cmi_01012009"/>
      <sheetName val="fac_cmi_04012009"/>
      <sheetName val="fac_cmi_07012009"/>
      <sheetName val="fac_cmi_10012009"/>
      <sheetName val="fac_cmi_01012010"/>
      <sheetName val="fac_cmi_04012010"/>
      <sheetName val="base year CMI"/>
    </sheetNames>
    <sheetDataSet>
      <sheetData sheetId="0">
        <row r="273">
          <cell r="V273">
            <v>0.71779999999999999</v>
          </cell>
        </row>
        <row r="277">
          <cell r="BJ277">
            <v>1.95</v>
          </cell>
        </row>
        <row r="278">
          <cell r="AV278">
            <v>0.70888627450980413</v>
          </cell>
        </row>
        <row r="279">
          <cell r="W279">
            <v>365</v>
          </cell>
        </row>
      </sheetData>
      <sheetData sheetId="1"/>
      <sheetData sheetId="2"/>
      <sheetData sheetId="3"/>
      <sheetData sheetId="4">
        <row r="4">
          <cell r="AE4" t="b">
            <v>1</v>
          </cell>
        </row>
        <row r="5">
          <cell r="C5" t="str">
            <v>04/01/2010</v>
          </cell>
          <cell r="AE5" t="b">
            <v>0</v>
          </cell>
        </row>
        <row r="7">
          <cell r="C7">
            <v>0.94</v>
          </cell>
        </row>
        <row r="8">
          <cell r="C8">
            <v>1.1000000000000001</v>
          </cell>
        </row>
        <row r="12">
          <cell r="C12">
            <v>1.075</v>
          </cell>
        </row>
        <row r="15">
          <cell r="C15">
            <v>8.02</v>
          </cell>
        </row>
        <row r="17">
          <cell r="C17">
            <v>0</v>
          </cell>
        </row>
        <row r="18">
          <cell r="C18">
            <v>0</v>
          </cell>
        </row>
        <row r="22">
          <cell r="C22">
            <v>154.78</v>
          </cell>
        </row>
        <row r="25">
          <cell r="C25">
            <v>450</v>
          </cell>
          <cell r="E25">
            <v>300</v>
          </cell>
          <cell r="G25">
            <v>333</v>
          </cell>
        </row>
        <row r="26">
          <cell r="C26" t="str">
            <v xml:space="preserve"> </v>
          </cell>
        </row>
        <row r="31">
          <cell r="C31">
            <v>0.10010706638115632</v>
          </cell>
        </row>
        <row r="33">
          <cell r="C33">
            <v>6351</v>
          </cell>
        </row>
        <row r="41">
          <cell r="C41">
            <v>1.2500000000000001E-2</v>
          </cell>
          <cell r="E41">
            <v>30</v>
          </cell>
        </row>
        <row r="43">
          <cell r="C43">
            <v>9.2499999999999999E-2</v>
          </cell>
        </row>
        <row r="45">
          <cell r="C45">
            <v>0.7</v>
          </cell>
        </row>
        <row r="48">
          <cell r="C48">
            <v>0</v>
          </cell>
        </row>
      </sheetData>
      <sheetData sheetId="5">
        <row r="278">
          <cell r="AV278">
            <v>0.70888627450980413</v>
          </cell>
        </row>
        <row r="280">
          <cell r="W280">
            <v>365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3FB23-C042-4802-9252-0F19FD67C6C2}">
  <sheetPr>
    <tabColor theme="7" tint="0.79998168889431442"/>
  </sheetPr>
  <dimension ref="A1:K55"/>
  <sheetViews>
    <sheetView tabSelected="1" workbookViewId="0"/>
  </sheetViews>
  <sheetFormatPr defaultRowHeight="15" x14ac:dyDescent="0.3"/>
  <cols>
    <col min="4" max="4" width="8.86328125" customWidth="1"/>
    <col min="5" max="5" width="9.59765625" customWidth="1"/>
    <col min="6" max="6" width="8" customWidth="1"/>
    <col min="7" max="7" width="11" customWidth="1"/>
    <col min="8" max="8" width="10.59765625" style="23" bestFit="1" customWidth="1"/>
    <col min="9" max="10" width="10.59765625" style="24" bestFit="1" customWidth="1"/>
  </cols>
  <sheetData>
    <row r="1" spans="1:11" ht="16.75" thickBot="1" x14ac:dyDescent="0.35">
      <c r="A1" s="1"/>
      <c r="B1" s="1"/>
      <c r="C1" s="1"/>
      <c r="D1" s="2">
        <f>SUM(D4:D55)</f>
        <v>62354889.492462896</v>
      </c>
      <c r="E1" s="2">
        <f t="shared" ref="E1:F1" si="0">SUM(E4:E55)</f>
        <v>522580816.11265361</v>
      </c>
      <c r="F1" s="2">
        <f t="shared" si="0"/>
        <v>224554701.12320307</v>
      </c>
      <c r="G1" s="2">
        <f>SUM(G4:G55)</f>
        <v>809490406.72831941</v>
      </c>
      <c r="H1" s="3">
        <f t="shared" ref="H1:J1" si="1">SUM(H4:H55)</f>
        <v>323715213.65065491</v>
      </c>
      <c r="I1" s="2">
        <f t="shared" si="1"/>
        <v>161857606.82532746</v>
      </c>
      <c r="J1" s="2">
        <f t="shared" si="1"/>
        <v>161857606.82532746</v>
      </c>
      <c r="K1" s="4"/>
    </row>
    <row r="2" spans="1:11" ht="16.75" thickBot="1" x14ac:dyDescent="0.35">
      <c r="A2" s="5"/>
      <c r="B2" s="6"/>
      <c r="C2" s="6"/>
      <c r="D2" s="7"/>
      <c r="E2" s="7"/>
      <c r="F2" s="7"/>
      <c r="G2" s="8"/>
      <c r="H2" s="9"/>
      <c r="I2" s="8"/>
      <c r="J2" s="8"/>
    </row>
    <row r="3" spans="1:11" ht="27.65" thickBot="1" x14ac:dyDescent="0.35">
      <c r="A3" s="10" t="s">
        <v>0</v>
      </c>
      <c r="B3" s="11" t="s">
        <v>1</v>
      </c>
      <c r="C3" s="11" t="s">
        <v>2</v>
      </c>
      <c r="D3" s="12" t="s">
        <v>3</v>
      </c>
      <c r="E3" s="12" t="s">
        <v>4</v>
      </c>
      <c r="F3" s="13" t="s">
        <v>5</v>
      </c>
      <c r="G3" s="13" t="s">
        <v>6</v>
      </c>
      <c r="H3" s="14" t="s">
        <v>7</v>
      </c>
      <c r="I3" s="13" t="s">
        <v>8</v>
      </c>
      <c r="J3" s="13" t="s">
        <v>9</v>
      </c>
    </row>
    <row r="4" spans="1:11" ht="26.4" x14ac:dyDescent="0.3">
      <c r="A4" s="15" t="s">
        <v>10</v>
      </c>
      <c r="B4" s="16" t="s">
        <v>11</v>
      </c>
      <c r="C4" s="16" t="s">
        <v>12</v>
      </c>
      <c r="D4" s="17">
        <v>305555.55555555556</v>
      </c>
      <c r="E4" s="17">
        <v>0</v>
      </c>
      <c r="F4" s="17">
        <v>0</v>
      </c>
      <c r="G4" s="17">
        <f>SUM(D4:F4)</f>
        <v>305555.55555555556</v>
      </c>
      <c r="H4" s="18">
        <f>G4*0.3999</f>
        <v>122191.66666666666</v>
      </c>
      <c r="I4" s="17">
        <f>H4/2</f>
        <v>61095.833333333328</v>
      </c>
      <c r="J4" s="17">
        <f>I4</f>
        <v>61095.833333333328</v>
      </c>
    </row>
    <row r="5" spans="1:11" ht="16.25" x14ac:dyDescent="0.3">
      <c r="A5" s="19" t="s">
        <v>10</v>
      </c>
      <c r="B5" s="20" t="s">
        <v>13</v>
      </c>
      <c r="C5" s="20" t="s">
        <v>14</v>
      </c>
      <c r="D5" s="17">
        <v>0</v>
      </c>
      <c r="E5" s="17">
        <v>952956.08206874388</v>
      </c>
      <c r="F5" s="17">
        <v>0</v>
      </c>
      <c r="G5" s="17">
        <f t="shared" ref="G5:G55" si="2">SUM(D5:F5)</f>
        <v>952956.08206874388</v>
      </c>
      <c r="H5" s="18">
        <f t="shared" ref="H5:H55" si="3">G5*0.3999</f>
        <v>381087.13721929066</v>
      </c>
      <c r="I5" s="17">
        <f t="shared" ref="I5:I55" si="4">H5/2</f>
        <v>190543.56860964533</v>
      </c>
      <c r="J5" s="17">
        <f t="shared" ref="J5:J55" si="5">I5</f>
        <v>190543.56860964533</v>
      </c>
    </row>
    <row r="6" spans="1:11" ht="26.4" x14ac:dyDescent="0.3">
      <c r="A6" s="19" t="s">
        <v>10</v>
      </c>
      <c r="B6" s="20" t="s">
        <v>15</v>
      </c>
      <c r="C6" s="20" t="s">
        <v>16</v>
      </c>
      <c r="D6" s="17">
        <v>0</v>
      </c>
      <c r="E6" s="17">
        <v>0</v>
      </c>
      <c r="F6" s="17">
        <v>0</v>
      </c>
      <c r="G6" s="17">
        <f t="shared" si="2"/>
        <v>0</v>
      </c>
      <c r="H6" s="18">
        <f t="shared" si="3"/>
        <v>0</v>
      </c>
      <c r="I6" s="17">
        <f t="shared" si="4"/>
        <v>0</v>
      </c>
      <c r="J6" s="17">
        <f t="shared" si="5"/>
        <v>0</v>
      </c>
    </row>
    <row r="7" spans="1:11" ht="16.25" x14ac:dyDescent="0.3">
      <c r="A7" s="19" t="s">
        <v>10</v>
      </c>
      <c r="B7" s="20" t="s">
        <v>17</v>
      </c>
      <c r="C7" s="20" t="s">
        <v>18</v>
      </c>
      <c r="D7" s="17">
        <v>0</v>
      </c>
      <c r="E7" s="17">
        <v>64960493.630100228</v>
      </c>
      <c r="F7" s="17">
        <v>38037689.417593203</v>
      </c>
      <c r="G7" s="17">
        <f t="shared" si="2"/>
        <v>102998183.04769343</v>
      </c>
      <c r="H7" s="18">
        <f t="shared" si="3"/>
        <v>41188973.400772601</v>
      </c>
      <c r="I7" s="17">
        <f t="shared" si="4"/>
        <v>20594486.700386301</v>
      </c>
      <c r="J7" s="17">
        <f t="shared" si="5"/>
        <v>20594486.700386301</v>
      </c>
    </row>
    <row r="8" spans="1:11" ht="26.4" x14ac:dyDescent="0.3">
      <c r="A8" s="19" t="s">
        <v>19</v>
      </c>
      <c r="B8" s="20" t="s">
        <v>11</v>
      </c>
      <c r="C8" s="20" t="s">
        <v>20</v>
      </c>
      <c r="D8" s="17">
        <v>28400604.97384081</v>
      </c>
      <c r="E8" s="17">
        <v>0</v>
      </c>
      <c r="F8" s="17">
        <v>98755368.955035508</v>
      </c>
      <c r="G8" s="17">
        <f t="shared" si="2"/>
        <v>127155973.92887631</v>
      </c>
      <c r="H8" s="18">
        <f t="shared" si="3"/>
        <v>50849673.974157631</v>
      </c>
      <c r="I8" s="17">
        <f t="shared" si="4"/>
        <v>25424836.987078816</v>
      </c>
      <c r="J8" s="17">
        <f t="shared" si="5"/>
        <v>25424836.987078816</v>
      </c>
    </row>
    <row r="9" spans="1:11" ht="16.25" x14ac:dyDescent="0.3">
      <c r="A9" s="19" t="s">
        <v>19</v>
      </c>
      <c r="B9" s="20" t="s">
        <v>13</v>
      </c>
      <c r="C9" s="20" t="s">
        <v>21</v>
      </c>
      <c r="D9" s="17">
        <v>0</v>
      </c>
      <c r="E9" s="17">
        <v>305555.55555555556</v>
      </c>
      <c r="F9" s="17">
        <v>0</v>
      </c>
      <c r="G9" s="17">
        <f t="shared" si="2"/>
        <v>305555.55555555556</v>
      </c>
      <c r="H9" s="18">
        <f t="shared" si="3"/>
        <v>122191.66666666666</v>
      </c>
      <c r="I9" s="17">
        <f t="shared" si="4"/>
        <v>61095.833333333328</v>
      </c>
      <c r="J9" s="17">
        <f t="shared" si="5"/>
        <v>61095.833333333328</v>
      </c>
    </row>
    <row r="10" spans="1:11" ht="26.4" x14ac:dyDescent="0.3">
      <c r="A10" s="19" t="s">
        <v>19</v>
      </c>
      <c r="B10" s="20" t="s">
        <v>15</v>
      </c>
      <c r="C10" s="20" t="s">
        <v>22</v>
      </c>
      <c r="D10" s="17">
        <v>0</v>
      </c>
      <c r="E10" s="17">
        <v>55791955.38493003</v>
      </c>
      <c r="F10" s="17">
        <v>0</v>
      </c>
      <c r="G10" s="17">
        <f t="shared" si="2"/>
        <v>55791955.38493003</v>
      </c>
      <c r="H10" s="18">
        <f t="shared" si="3"/>
        <v>22311202.958433516</v>
      </c>
      <c r="I10" s="17">
        <f t="shared" si="4"/>
        <v>11155601.479216758</v>
      </c>
      <c r="J10" s="17">
        <f t="shared" si="5"/>
        <v>11155601.479216758</v>
      </c>
    </row>
    <row r="11" spans="1:11" ht="16.25" x14ac:dyDescent="0.3">
      <c r="A11" s="19" t="s">
        <v>19</v>
      </c>
      <c r="B11" s="20" t="s">
        <v>17</v>
      </c>
      <c r="C11" s="20" t="s">
        <v>23</v>
      </c>
      <c r="D11" s="17">
        <v>0</v>
      </c>
      <c r="E11" s="17">
        <v>34694419.107429996</v>
      </c>
      <c r="F11" s="17">
        <v>44078506.398413494</v>
      </c>
      <c r="G11" s="17">
        <f t="shared" si="2"/>
        <v>78772925.50584349</v>
      </c>
      <c r="H11" s="18">
        <f t="shared" si="3"/>
        <v>31501292.909786809</v>
      </c>
      <c r="I11" s="17">
        <f t="shared" si="4"/>
        <v>15750646.454893405</v>
      </c>
      <c r="J11" s="17">
        <f t="shared" si="5"/>
        <v>15750646.454893405</v>
      </c>
    </row>
    <row r="12" spans="1:11" ht="26.4" x14ac:dyDescent="0.3">
      <c r="A12" s="19" t="s">
        <v>24</v>
      </c>
      <c r="B12" s="20" t="s">
        <v>11</v>
      </c>
      <c r="C12" s="20" t="s">
        <v>25</v>
      </c>
      <c r="D12" s="17">
        <v>305555.55555555556</v>
      </c>
      <c r="E12" s="17">
        <v>0</v>
      </c>
      <c r="F12" s="17">
        <v>0</v>
      </c>
      <c r="G12" s="17">
        <f t="shared" si="2"/>
        <v>305555.55555555556</v>
      </c>
      <c r="H12" s="18">
        <f t="shared" si="3"/>
        <v>122191.66666666666</v>
      </c>
      <c r="I12" s="17">
        <f t="shared" si="4"/>
        <v>61095.833333333328</v>
      </c>
      <c r="J12" s="17">
        <f t="shared" si="5"/>
        <v>61095.833333333328</v>
      </c>
    </row>
    <row r="13" spans="1:11" ht="16.25" x14ac:dyDescent="0.3">
      <c r="A13" s="19" t="s">
        <v>24</v>
      </c>
      <c r="B13" s="20" t="s">
        <v>13</v>
      </c>
      <c r="C13" s="20" t="s">
        <v>26</v>
      </c>
      <c r="D13" s="17">
        <v>0</v>
      </c>
      <c r="E13" s="17">
        <v>0</v>
      </c>
      <c r="F13" s="17">
        <v>0</v>
      </c>
      <c r="G13" s="17">
        <f t="shared" si="2"/>
        <v>0</v>
      </c>
      <c r="H13" s="18">
        <f t="shared" si="3"/>
        <v>0</v>
      </c>
      <c r="I13" s="17">
        <f t="shared" si="4"/>
        <v>0</v>
      </c>
      <c r="J13" s="17">
        <f t="shared" si="5"/>
        <v>0</v>
      </c>
    </row>
    <row r="14" spans="1:11" ht="39" x14ac:dyDescent="0.3">
      <c r="A14" s="19" t="s">
        <v>24</v>
      </c>
      <c r="B14" s="20" t="s">
        <v>15</v>
      </c>
      <c r="C14" s="20" t="s">
        <v>27</v>
      </c>
      <c r="D14" s="17">
        <v>0</v>
      </c>
      <c r="E14" s="17">
        <v>0</v>
      </c>
      <c r="F14" s="17">
        <v>0</v>
      </c>
      <c r="G14" s="17">
        <f t="shared" si="2"/>
        <v>0</v>
      </c>
      <c r="H14" s="18">
        <f t="shared" si="3"/>
        <v>0</v>
      </c>
      <c r="I14" s="17">
        <f t="shared" si="4"/>
        <v>0</v>
      </c>
      <c r="J14" s="17">
        <f t="shared" si="5"/>
        <v>0</v>
      </c>
    </row>
    <row r="15" spans="1:11" x14ac:dyDescent="0.3">
      <c r="A15" s="19" t="s">
        <v>24</v>
      </c>
      <c r="B15" s="20" t="s">
        <v>17</v>
      </c>
      <c r="C15" s="20" t="s">
        <v>28</v>
      </c>
      <c r="D15" s="17">
        <v>0</v>
      </c>
      <c r="E15" s="17">
        <v>17244700.136970121</v>
      </c>
      <c r="F15" s="17">
        <v>0</v>
      </c>
      <c r="G15" s="17">
        <f t="shared" si="2"/>
        <v>17244700.136970121</v>
      </c>
      <c r="H15" s="18">
        <f t="shared" si="3"/>
        <v>6896155.5847743507</v>
      </c>
      <c r="I15" s="17">
        <f t="shared" si="4"/>
        <v>3448077.7923871754</v>
      </c>
      <c r="J15" s="17">
        <f t="shared" si="5"/>
        <v>3448077.7923871754</v>
      </c>
    </row>
    <row r="16" spans="1:11" ht="26" x14ac:dyDescent="0.3">
      <c r="A16" s="19" t="s">
        <v>29</v>
      </c>
      <c r="B16" s="20" t="s">
        <v>11</v>
      </c>
      <c r="C16" s="20" t="s">
        <v>30</v>
      </c>
      <c r="D16" s="17">
        <v>916666.66666666663</v>
      </c>
      <c r="E16" s="17">
        <v>0</v>
      </c>
      <c r="F16" s="17">
        <v>0</v>
      </c>
      <c r="G16" s="17">
        <f t="shared" si="2"/>
        <v>916666.66666666663</v>
      </c>
      <c r="H16" s="18">
        <f t="shared" si="3"/>
        <v>366574.99999999994</v>
      </c>
      <c r="I16" s="17">
        <f t="shared" si="4"/>
        <v>183287.49999999997</v>
      </c>
      <c r="J16" s="17">
        <f t="shared" si="5"/>
        <v>183287.49999999997</v>
      </c>
    </row>
    <row r="17" spans="1:10" x14ac:dyDescent="0.3">
      <c r="A17" s="19" t="s">
        <v>29</v>
      </c>
      <c r="B17" s="20" t="s">
        <v>13</v>
      </c>
      <c r="C17" s="20" t="s">
        <v>31</v>
      </c>
      <c r="D17" s="17">
        <v>0</v>
      </c>
      <c r="E17" s="17">
        <v>2386420.6515799961</v>
      </c>
      <c r="F17" s="17">
        <v>0</v>
      </c>
      <c r="G17" s="17">
        <f t="shared" si="2"/>
        <v>2386420.6515799961</v>
      </c>
      <c r="H17" s="18">
        <f t="shared" si="3"/>
        <v>954329.61856684042</v>
      </c>
      <c r="I17" s="17">
        <f t="shared" si="4"/>
        <v>477164.80928342021</v>
      </c>
      <c r="J17" s="17">
        <f t="shared" si="5"/>
        <v>477164.80928342021</v>
      </c>
    </row>
    <row r="18" spans="1:10" ht="39" x14ac:dyDescent="0.3">
      <c r="A18" s="19" t="s">
        <v>29</v>
      </c>
      <c r="B18" s="20" t="s">
        <v>15</v>
      </c>
      <c r="C18" s="20" t="s">
        <v>32</v>
      </c>
      <c r="D18" s="17">
        <v>0</v>
      </c>
      <c r="E18" s="17">
        <v>611111.11111111112</v>
      </c>
      <c r="F18" s="17">
        <v>0</v>
      </c>
      <c r="G18" s="17">
        <f t="shared" si="2"/>
        <v>611111.11111111112</v>
      </c>
      <c r="H18" s="18">
        <f t="shared" si="3"/>
        <v>244383.33333333331</v>
      </c>
      <c r="I18" s="17">
        <f t="shared" si="4"/>
        <v>122191.66666666666</v>
      </c>
      <c r="J18" s="17">
        <f t="shared" si="5"/>
        <v>122191.66666666666</v>
      </c>
    </row>
    <row r="19" spans="1:10" x14ac:dyDescent="0.3">
      <c r="A19" s="19" t="s">
        <v>29</v>
      </c>
      <c r="B19" s="20" t="s">
        <v>17</v>
      </c>
      <c r="C19" s="20" t="s">
        <v>33</v>
      </c>
      <c r="D19" s="17">
        <v>0</v>
      </c>
      <c r="E19" s="17">
        <v>54326969.5436804</v>
      </c>
      <c r="F19" s="17">
        <v>0</v>
      </c>
      <c r="G19" s="17">
        <f t="shared" si="2"/>
        <v>54326969.5436804</v>
      </c>
      <c r="H19" s="18">
        <f t="shared" si="3"/>
        <v>21725355.12051779</v>
      </c>
      <c r="I19" s="17">
        <f t="shared" si="4"/>
        <v>10862677.560258895</v>
      </c>
      <c r="J19" s="17">
        <f t="shared" si="5"/>
        <v>10862677.560258895</v>
      </c>
    </row>
    <row r="20" spans="1:10" ht="26" x14ac:dyDescent="0.3">
      <c r="A20" s="19" t="s">
        <v>34</v>
      </c>
      <c r="B20" s="20" t="s">
        <v>11</v>
      </c>
      <c r="C20" s="20" t="s">
        <v>35</v>
      </c>
      <c r="D20" s="17">
        <v>25192912.597215895</v>
      </c>
      <c r="E20" s="17">
        <v>0</v>
      </c>
      <c r="F20" s="17">
        <v>0</v>
      </c>
      <c r="G20" s="17">
        <f t="shared" si="2"/>
        <v>25192912.597215895</v>
      </c>
      <c r="H20" s="18">
        <f t="shared" si="3"/>
        <v>10074645.747626636</v>
      </c>
      <c r="I20" s="17">
        <f t="shared" si="4"/>
        <v>5037322.8738133181</v>
      </c>
      <c r="J20" s="17">
        <f t="shared" si="5"/>
        <v>5037322.8738133181</v>
      </c>
    </row>
    <row r="21" spans="1:10" x14ac:dyDescent="0.3">
      <c r="A21" s="19" t="s">
        <v>34</v>
      </c>
      <c r="B21" s="20" t="s">
        <v>13</v>
      </c>
      <c r="C21" s="20" t="s">
        <v>36</v>
      </c>
      <c r="D21" s="17">
        <v>0</v>
      </c>
      <c r="E21" s="17">
        <v>2191622.2898819377</v>
      </c>
      <c r="F21" s="17">
        <v>2.5870071517096627E-10</v>
      </c>
      <c r="G21" s="17">
        <f t="shared" si="2"/>
        <v>2191622.2898819381</v>
      </c>
      <c r="H21" s="18">
        <f t="shared" si="3"/>
        <v>876429.75372378703</v>
      </c>
      <c r="I21" s="17">
        <f t="shared" si="4"/>
        <v>438214.87686189351</v>
      </c>
      <c r="J21" s="17">
        <f t="shared" si="5"/>
        <v>438214.87686189351</v>
      </c>
    </row>
    <row r="22" spans="1:10" ht="39" x14ac:dyDescent="0.3">
      <c r="A22" s="19" t="s">
        <v>34</v>
      </c>
      <c r="B22" s="20" t="s">
        <v>15</v>
      </c>
      <c r="C22" s="20" t="s">
        <v>37</v>
      </c>
      <c r="D22" s="17">
        <v>0</v>
      </c>
      <c r="E22" s="17">
        <v>0</v>
      </c>
      <c r="F22" s="17">
        <v>0</v>
      </c>
      <c r="G22" s="17">
        <f t="shared" si="2"/>
        <v>0</v>
      </c>
      <c r="H22" s="18">
        <f t="shared" si="3"/>
        <v>0</v>
      </c>
      <c r="I22" s="17">
        <f t="shared" si="4"/>
        <v>0</v>
      </c>
      <c r="J22" s="17">
        <f t="shared" si="5"/>
        <v>0</v>
      </c>
    </row>
    <row r="23" spans="1:10" x14ac:dyDescent="0.3">
      <c r="A23" s="19" t="s">
        <v>34</v>
      </c>
      <c r="B23" s="20" t="s">
        <v>17</v>
      </c>
      <c r="C23" s="20" t="s">
        <v>38</v>
      </c>
      <c r="D23" s="17">
        <v>0</v>
      </c>
      <c r="E23" s="17">
        <v>53847693.679525241</v>
      </c>
      <c r="F23" s="17">
        <v>0</v>
      </c>
      <c r="G23" s="17">
        <f t="shared" si="2"/>
        <v>53847693.679525241</v>
      </c>
      <c r="H23" s="18">
        <f t="shared" si="3"/>
        <v>21533692.702442143</v>
      </c>
      <c r="I23" s="17">
        <f t="shared" si="4"/>
        <v>10766846.351221072</v>
      </c>
      <c r="J23" s="17">
        <f t="shared" si="5"/>
        <v>10766846.351221072</v>
      </c>
    </row>
    <row r="24" spans="1:10" ht="26" x14ac:dyDescent="0.3">
      <c r="A24" s="19" t="s">
        <v>39</v>
      </c>
      <c r="B24" s="20" t="s">
        <v>11</v>
      </c>
      <c r="C24" s="20" t="s">
        <v>40</v>
      </c>
      <c r="D24" s="17">
        <v>0</v>
      </c>
      <c r="E24" s="17">
        <v>0</v>
      </c>
      <c r="F24" s="17">
        <v>0</v>
      </c>
      <c r="G24" s="17">
        <f t="shared" si="2"/>
        <v>0</v>
      </c>
      <c r="H24" s="18">
        <f t="shared" si="3"/>
        <v>0</v>
      </c>
      <c r="I24" s="17">
        <f t="shared" si="4"/>
        <v>0</v>
      </c>
      <c r="J24" s="17">
        <f t="shared" si="5"/>
        <v>0</v>
      </c>
    </row>
    <row r="25" spans="1:10" x14ac:dyDescent="0.3">
      <c r="A25" s="19" t="s">
        <v>39</v>
      </c>
      <c r="B25" s="20" t="s">
        <v>13</v>
      </c>
      <c r="C25" s="20" t="s">
        <v>41</v>
      </c>
      <c r="D25" s="17">
        <v>0</v>
      </c>
      <c r="E25" s="17">
        <v>3067320.3744215281</v>
      </c>
      <c r="F25" s="17">
        <v>0</v>
      </c>
      <c r="G25" s="17">
        <f t="shared" si="2"/>
        <v>3067320.3744215281</v>
      </c>
      <c r="H25" s="18">
        <f t="shared" si="3"/>
        <v>1226621.4177311689</v>
      </c>
      <c r="I25" s="17">
        <f t="shared" si="4"/>
        <v>613310.70886558446</v>
      </c>
      <c r="J25" s="17">
        <f t="shared" si="5"/>
        <v>613310.70886558446</v>
      </c>
    </row>
    <row r="26" spans="1:10" ht="39" x14ac:dyDescent="0.3">
      <c r="A26" s="19" t="s">
        <v>39</v>
      </c>
      <c r="B26" s="20" t="s">
        <v>15</v>
      </c>
      <c r="C26" s="20" t="s">
        <v>42</v>
      </c>
      <c r="D26" s="17">
        <v>0</v>
      </c>
      <c r="E26" s="17">
        <v>0</v>
      </c>
      <c r="F26" s="17">
        <v>0</v>
      </c>
      <c r="G26" s="17">
        <f t="shared" si="2"/>
        <v>0</v>
      </c>
      <c r="H26" s="18">
        <f t="shared" si="3"/>
        <v>0</v>
      </c>
      <c r="I26" s="17">
        <f t="shared" si="4"/>
        <v>0</v>
      </c>
      <c r="J26" s="17">
        <f t="shared" si="5"/>
        <v>0</v>
      </c>
    </row>
    <row r="27" spans="1:10" x14ac:dyDescent="0.3">
      <c r="A27" s="19" t="s">
        <v>39</v>
      </c>
      <c r="B27" s="20" t="s">
        <v>17</v>
      </c>
      <c r="C27" s="20" t="s">
        <v>43</v>
      </c>
      <c r="D27" s="17">
        <v>0</v>
      </c>
      <c r="E27" s="17">
        <v>20711151.582805302</v>
      </c>
      <c r="F27" s="17">
        <v>689807.39374476171</v>
      </c>
      <c r="G27" s="17">
        <f t="shared" si="2"/>
        <v>21400958.976550065</v>
      </c>
      <c r="H27" s="18">
        <f t="shared" si="3"/>
        <v>8558243.4947223701</v>
      </c>
      <c r="I27" s="17">
        <f t="shared" si="4"/>
        <v>4279121.747361185</v>
      </c>
      <c r="J27" s="17">
        <f t="shared" si="5"/>
        <v>4279121.747361185</v>
      </c>
    </row>
    <row r="28" spans="1:10" ht="26" x14ac:dyDescent="0.3">
      <c r="A28" s="19" t="s">
        <v>44</v>
      </c>
      <c r="B28" s="20" t="s">
        <v>11</v>
      </c>
      <c r="C28" s="20" t="s">
        <v>45</v>
      </c>
      <c r="D28" s="17">
        <v>846302.22350457904</v>
      </c>
      <c r="E28" s="17">
        <v>0</v>
      </c>
      <c r="F28" s="17">
        <v>0</v>
      </c>
      <c r="G28" s="17">
        <f t="shared" si="2"/>
        <v>846302.22350457904</v>
      </c>
      <c r="H28" s="18">
        <f t="shared" si="3"/>
        <v>338436.25917948113</v>
      </c>
      <c r="I28" s="17">
        <f t="shared" si="4"/>
        <v>169218.12958974057</v>
      </c>
      <c r="J28" s="17">
        <f t="shared" si="5"/>
        <v>169218.12958974057</v>
      </c>
    </row>
    <row r="29" spans="1:10" x14ac:dyDescent="0.3">
      <c r="A29" s="19" t="s">
        <v>44</v>
      </c>
      <c r="B29" s="20" t="s">
        <v>13</v>
      </c>
      <c r="C29" s="20" t="s">
        <v>46</v>
      </c>
      <c r="D29" s="17">
        <v>0</v>
      </c>
      <c r="E29" s="17">
        <v>3055555.5555555555</v>
      </c>
      <c r="F29" s="17">
        <v>0</v>
      </c>
      <c r="G29" s="17">
        <f t="shared" si="2"/>
        <v>3055555.5555555555</v>
      </c>
      <c r="H29" s="18">
        <f t="shared" si="3"/>
        <v>1221916.6666666665</v>
      </c>
      <c r="I29" s="17">
        <f t="shared" si="4"/>
        <v>610958.33333333326</v>
      </c>
      <c r="J29" s="17">
        <f t="shared" si="5"/>
        <v>610958.33333333326</v>
      </c>
    </row>
    <row r="30" spans="1:10" ht="39" x14ac:dyDescent="0.3">
      <c r="A30" s="19" t="s">
        <v>44</v>
      </c>
      <c r="B30" s="20" t="s">
        <v>15</v>
      </c>
      <c r="C30" s="20" t="s">
        <v>47</v>
      </c>
      <c r="D30" s="17">
        <v>0</v>
      </c>
      <c r="E30" s="17">
        <v>0</v>
      </c>
      <c r="F30" s="17">
        <v>0</v>
      </c>
      <c r="G30" s="17">
        <f t="shared" si="2"/>
        <v>0</v>
      </c>
      <c r="H30" s="18">
        <f t="shared" si="3"/>
        <v>0</v>
      </c>
      <c r="I30" s="17">
        <f t="shared" si="4"/>
        <v>0</v>
      </c>
      <c r="J30" s="17">
        <f t="shared" si="5"/>
        <v>0</v>
      </c>
    </row>
    <row r="31" spans="1:10" x14ac:dyDescent="0.3">
      <c r="A31" s="19" t="s">
        <v>44</v>
      </c>
      <c r="B31" s="20" t="s">
        <v>17</v>
      </c>
      <c r="C31" s="20" t="s">
        <v>48</v>
      </c>
      <c r="D31" s="17">
        <v>0</v>
      </c>
      <c r="E31" s="17">
        <v>8310682.6393702254</v>
      </c>
      <c r="F31" s="17">
        <v>0</v>
      </c>
      <c r="G31" s="17">
        <f t="shared" si="2"/>
        <v>8310682.6393702254</v>
      </c>
      <c r="H31" s="18">
        <f t="shared" si="3"/>
        <v>3323441.9874841529</v>
      </c>
      <c r="I31" s="17">
        <f t="shared" si="4"/>
        <v>1661720.9937420764</v>
      </c>
      <c r="J31" s="17">
        <f t="shared" si="5"/>
        <v>1661720.9937420764</v>
      </c>
    </row>
    <row r="32" spans="1:10" ht="26" x14ac:dyDescent="0.3">
      <c r="A32" s="19" t="s">
        <v>49</v>
      </c>
      <c r="B32" s="20" t="s">
        <v>11</v>
      </c>
      <c r="C32" s="20" t="s">
        <v>50</v>
      </c>
      <c r="D32" s="17">
        <v>0</v>
      </c>
      <c r="E32" s="17">
        <v>0</v>
      </c>
      <c r="F32" s="17">
        <v>0</v>
      </c>
      <c r="G32" s="17">
        <f t="shared" si="2"/>
        <v>0</v>
      </c>
      <c r="H32" s="18">
        <f t="shared" si="3"/>
        <v>0</v>
      </c>
      <c r="I32" s="17">
        <f t="shared" si="4"/>
        <v>0</v>
      </c>
      <c r="J32" s="17">
        <f t="shared" si="5"/>
        <v>0</v>
      </c>
    </row>
    <row r="33" spans="1:10" ht="26" x14ac:dyDescent="0.3">
      <c r="A33" s="19" t="s">
        <v>49</v>
      </c>
      <c r="B33" s="20" t="s">
        <v>13</v>
      </c>
      <c r="C33" s="20" t="s">
        <v>51</v>
      </c>
      <c r="D33" s="17">
        <v>0</v>
      </c>
      <c r="E33" s="17">
        <v>7743376.5511229802</v>
      </c>
      <c r="F33" s="17">
        <v>0</v>
      </c>
      <c r="G33" s="17">
        <f t="shared" si="2"/>
        <v>7743376.5511229802</v>
      </c>
      <c r="H33" s="18">
        <f t="shared" si="3"/>
        <v>3096576.2827940797</v>
      </c>
      <c r="I33" s="17">
        <f t="shared" si="4"/>
        <v>1548288.1413970399</v>
      </c>
      <c r="J33" s="17">
        <f t="shared" si="5"/>
        <v>1548288.1413970399</v>
      </c>
    </row>
    <row r="34" spans="1:10" ht="39" x14ac:dyDescent="0.3">
      <c r="A34" s="19" t="s">
        <v>49</v>
      </c>
      <c r="B34" s="20" t="s">
        <v>15</v>
      </c>
      <c r="C34" s="20" t="s">
        <v>52</v>
      </c>
      <c r="D34" s="17">
        <v>0</v>
      </c>
      <c r="E34" s="17">
        <v>0</v>
      </c>
      <c r="F34" s="17">
        <v>0</v>
      </c>
      <c r="G34" s="17">
        <f t="shared" si="2"/>
        <v>0</v>
      </c>
      <c r="H34" s="18">
        <f t="shared" si="3"/>
        <v>0</v>
      </c>
      <c r="I34" s="17">
        <f t="shared" si="4"/>
        <v>0</v>
      </c>
      <c r="J34" s="17">
        <f t="shared" si="5"/>
        <v>0</v>
      </c>
    </row>
    <row r="35" spans="1:10" ht="26" x14ac:dyDescent="0.3">
      <c r="A35" s="19" t="s">
        <v>49</v>
      </c>
      <c r="B35" s="20" t="s">
        <v>17</v>
      </c>
      <c r="C35" s="20" t="s">
        <v>53</v>
      </c>
      <c r="D35" s="17">
        <v>0</v>
      </c>
      <c r="E35" s="17">
        <v>18439550.908082109</v>
      </c>
      <c r="F35" s="17">
        <v>2.0696057213677301E-9</v>
      </c>
      <c r="G35" s="17">
        <f t="shared" si="2"/>
        <v>18439550.908082113</v>
      </c>
      <c r="H35" s="18">
        <f t="shared" si="3"/>
        <v>7373976.4081420368</v>
      </c>
      <c r="I35" s="17">
        <f t="shared" si="4"/>
        <v>3686988.2040710184</v>
      </c>
      <c r="J35" s="17">
        <f t="shared" si="5"/>
        <v>3686988.2040710184</v>
      </c>
    </row>
    <row r="36" spans="1:10" ht="39" x14ac:dyDescent="0.3">
      <c r="A36" s="19" t="s">
        <v>54</v>
      </c>
      <c r="B36" s="20" t="s">
        <v>11</v>
      </c>
      <c r="C36" s="20" t="s">
        <v>55</v>
      </c>
      <c r="D36" s="17">
        <v>0</v>
      </c>
      <c r="E36" s="17">
        <v>0</v>
      </c>
      <c r="F36" s="17">
        <v>0</v>
      </c>
      <c r="G36" s="17">
        <f t="shared" si="2"/>
        <v>0</v>
      </c>
      <c r="H36" s="18">
        <f t="shared" si="3"/>
        <v>0</v>
      </c>
      <c r="I36" s="17">
        <f t="shared" si="4"/>
        <v>0</v>
      </c>
      <c r="J36" s="17">
        <f t="shared" si="5"/>
        <v>0</v>
      </c>
    </row>
    <row r="37" spans="1:10" ht="26" x14ac:dyDescent="0.3">
      <c r="A37" s="19" t="s">
        <v>54</v>
      </c>
      <c r="B37" s="20" t="s">
        <v>13</v>
      </c>
      <c r="C37" s="20" t="s">
        <v>56</v>
      </c>
      <c r="D37" s="17">
        <v>0</v>
      </c>
      <c r="E37" s="17">
        <v>9953639.8181754947</v>
      </c>
      <c r="F37" s="17">
        <v>0</v>
      </c>
      <c r="G37" s="17">
        <f t="shared" si="2"/>
        <v>9953639.8181754947</v>
      </c>
      <c r="H37" s="18">
        <f t="shared" si="3"/>
        <v>3980460.5632883799</v>
      </c>
      <c r="I37" s="17">
        <f t="shared" si="4"/>
        <v>1990230.28164419</v>
      </c>
      <c r="J37" s="17">
        <f t="shared" si="5"/>
        <v>1990230.28164419</v>
      </c>
    </row>
    <row r="38" spans="1:10" ht="52" x14ac:dyDescent="0.3">
      <c r="A38" s="19" t="s">
        <v>54</v>
      </c>
      <c r="B38" s="20" t="s">
        <v>15</v>
      </c>
      <c r="C38" s="20" t="s">
        <v>57</v>
      </c>
      <c r="D38" s="17">
        <v>0</v>
      </c>
      <c r="E38" s="17">
        <v>305555.55555555556</v>
      </c>
      <c r="F38" s="17">
        <v>0</v>
      </c>
      <c r="G38" s="17">
        <f t="shared" si="2"/>
        <v>305555.55555555556</v>
      </c>
      <c r="H38" s="18">
        <f t="shared" si="3"/>
        <v>122191.66666666666</v>
      </c>
      <c r="I38" s="17">
        <f t="shared" si="4"/>
        <v>61095.833333333328</v>
      </c>
      <c r="J38" s="17">
        <f t="shared" si="5"/>
        <v>61095.833333333328</v>
      </c>
    </row>
    <row r="39" spans="1:10" ht="26" x14ac:dyDescent="0.3">
      <c r="A39" s="19" t="s">
        <v>54</v>
      </c>
      <c r="B39" s="20" t="s">
        <v>17</v>
      </c>
      <c r="C39" s="20" t="s">
        <v>58</v>
      </c>
      <c r="D39" s="17">
        <v>0</v>
      </c>
      <c r="E39" s="17">
        <v>15578759.029954763</v>
      </c>
      <c r="F39" s="17">
        <v>0</v>
      </c>
      <c r="G39" s="17">
        <f t="shared" si="2"/>
        <v>15578759.029954763</v>
      </c>
      <c r="H39" s="18">
        <f t="shared" si="3"/>
        <v>6229945.7360789096</v>
      </c>
      <c r="I39" s="17">
        <f t="shared" si="4"/>
        <v>3114972.8680394548</v>
      </c>
      <c r="J39" s="17">
        <f t="shared" si="5"/>
        <v>3114972.8680394548</v>
      </c>
    </row>
    <row r="40" spans="1:10" ht="26" x14ac:dyDescent="0.3">
      <c r="A40" s="19" t="s">
        <v>59</v>
      </c>
      <c r="B40" s="20" t="s">
        <v>11</v>
      </c>
      <c r="C40" s="20" t="s">
        <v>60</v>
      </c>
      <c r="D40" s="17">
        <v>0</v>
      </c>
      <c r="E40" s="17">
        <v>0</v>
      </c>
      <c r="F40" s="17">
        <v>0</v>
      </c>
      <c r="G40" s="17">
        <f t="shared" si="2"/>
        <v>0</v>
      </c>
      <c r="H40" s="18">
        <f t="shared" si="3"/>
        <v>0</v>
      </c>
      <c r="I40" s="17">
        <f t="shared" si="4"/>
        <v>0</v>
      </c>
      <c r="J40" s="17">
        <f t="shared" si="5"/>
        <v>0</v>
      </c>
    </row>
    <row r="41" spans="1:10" ht="26" x14ac:dyDescent="0.3">
      <c r="A41" s="19" t="s">
        <v>59</v>
      </c>
      <c r="B41" s="20" t="s">
        <v>13</v>
      </c>
      <c r="C41" s="20" t="s">
        <v>61</v>
      </c>
      <c r="D41" s="17">
        <v>0</v>
      </c>
      <c r="E41" s="17">
        <v>25621217.796009514</v>
      </c>
      <c r="F41" s="17">
        <v>0</v>
      </c>
      <c r="G41" s="17">
        <f t="shared" si="2"/>
        <v>25621217.796009514</v>
      </c>
      <c r="H41" s="18">
        <f t="shared" si="3"/>
        <v>10245924.996624203</v>
      </c>
      <c r="I41" s="17">
        <f t="shared" si="4"/>
        <v>5122962.4983121017</v>
      </c>
      <c r="J41" s="17">
        <f t="shared" si="5"/>
        <v>5122962.4983121017</v>
      </c>
    </row>
    <row r="42" spans="1:10" ht="39" x14ac:dyDescent="0.3">
      <c r="A42" s="19" t="s">
        <v>59</v>
      </c>
      <c r="B42" s="20" t="s">
        <v>15</v>
      </c>
      <c r="C42" s="20" t="s">
        <v>62</v>
      </c>
      <c r="D42" s="17">
        <v>0</v>
      </c>
      <c r="E42" s="17">
        <v>0</v>
      </c>
      <c r="F42" s="17">
        <v>0</v>
      </c>
      <c r="G42" s="17">
        <f t="shared" si="2"/>
        <v>0</v>
      </c>
      <c r="H42" s="18">
        <f t="shared" si="3"/>
        <v>0</v>
      </c>
      <c r="I42" s="17">
        <f t="shared" si="4"/>
        <v>0</v>
      </c>
      <c r="J42" s="17">
        <f t="shared" si="5"/>
        <v>0</v>
      </c>
    </row>
    <row r="43" spans="1:10" ht="26" x14ac:dyDescent="0.3">
      <c r="A43" s="19" t="s">
        <v>59</v>
      </c>
      <c r="B43" s="20" t="s">
        <v>17</v>
      </c>
      <c r="C43" s="20" t="s">
        <v>63</v>
      </c>
      <c r="D43" s="17">
        <v>0</v>
      </c>
      <c r="E43" s="17">
        <v>15606306.505290443</v>
      </c>
      <c r="F43" s="17">
        <v>0</v>
      </c>
      <c r="G43" s="17">
        <f t="shared" si="2"/>
        <v>15606306.505290443</v>
      </c>
      <c r="H43" s="18">
        <f t="shared" si="3"/>
        <v>6240961.9714656482</v>
      </c>
      <c r="I43" s="17">
        <f t="shared" si="4"/>
        <v>3120480.9857328241</v>
      </c>
      <c r="J43" s="17">
        <f t="shared" si="5"/>
        <v>3120480.9857328241</v>
      </c>
    </row>
    <row r="44" spans="1:10" ht="26" x14ac:dyDescent="0.3">
      <c r="A44" s="19" t="s">
        <v>64</v>
      </c>
      <c r="B44" s="20" t="s">
        <v>11</v>
      </c>
      <c r="C44" s="20" t="s">
        <v>65</v>
      </c>
      <c r="D44" s="17">
        <v>5470625.2534571681</v>
      </c>
      <c r="E44" s="17">
        <v>0</v>
      </c>
      <c r="F44" s="17">
        <v>14422193.316268736</v>
      </c>
      <c r="G44" s="17">
        <f t="shared" si="2"/>
        <v>19892818.569725905</v>
      </c>
      <c r="H44" s="18">
        <f t="shared" si="3"/>
        <v>7955138.1460333886</v>
      </c>
      <c r="I44" s="17">
        <f t="shared" si="4"/>
        <v>3977569.0730166943</v>
      </c>
      <c r="J44" s="17">
        <f t="shared" si="5"/>
        <v>3977569.0730166943</v>
      </c>
    </row>
    <row r="45" spans="1:10" x14ac:dyDescent="0.3">
      <c r="A45" s="19" t="s">
        <v>64</v>
      </c>
      <c r="B45" s="20" t="s">
        <v>13</v>
      </c>
      <c r="C45" s="20" t="s">
        <v>66</v>
      </c>
      <c r="D45" s="17">
        <v>0</v>
      </c>
      <c r="E45" s="17">
        <v>2138888.888888889</v>
      </c>
      <c r="F45" s="17">
        <v>0</v>
      </c>
      <c r="G45" s="17">
        <f t="shared" si="2"/>
        <v>2138888.888888889</v>
      </c>
      <c r="H45" s="18">
        <f t="shared" si="3"/>
        <v>855341.66666666663</v>
      </c>
      <c r="I45" s="17">
        <f t="shared" si="4"/>
        <v>427670.83333333331</v>
      </c>
      <c r="J45" s="17">
        <f t="shared" si="5"/>
        <v>427670.83333333331</v>
      </c>
    </row>
    <row r="46" spans="1:10" ht="39" x14ac:dyDescent="0.3">
      <c r="A46" s="19" t="s">
        <v>64</v>
      </c>
      <c r="B46" s="20" t="s">
        <v>15</v>
      </c>
      <c r="C46" s="20" t="s">
        <v>67</v>
      </c>
      <c r="D46" s="17">
        <v>0</v>
      </c>
      <c r="E46" s="17">
        <v>0</v>
      </c>
      <c r="F46" s="17">
        <v>0</v>
      </c>
      <c r="G46" s="17">
        <f t="shared" si="2"/>
        <v>0</v>
      </c>
      <c r="H46" s="18">
        <f t="shared" si="3"/>
        <v>0</v>
      </c>
      <c r="I46" s="17">
        <f t="shared" si="4"/>
        <v>0</v>
      </c>
      <c r="J46" s="17">
        <f t="shared" si="5"/>
        <v>0</v>
      </c>
    </row>
    <row r="47" spans="1:10" x14ac:dyDescent="0.3">
      <c r="A47" s="19" t="s">
        <v>64</v>
      </c>
      <c r="B47" s="20" t="s">
        <v>17</v>
      </c>
      <c r="C47" s="20" t="s">
        <v>68</v>
      </c>
      <c r="D47" s="17">
        <v>0</v>
      </c>
      <c r="E47" s="17">
        <v>25739399.078822527</v>
      </c>
      <c r="F47" s="17">
        <v>0</v>
      </c>
      <c r="G47" s="17">
        <f t="shared" si="2"/>
        <v>25739399.078822527</v>
      </c>
      <c r="H47" s="18">
        <f t="shared" si="3"/>
        <v>10293185.691621128</v>
      </c>
      <c r="I47" s="17">
        <f t="shared" si="4"/>
        <v>5146592.8458105642</v>
      </c>
      <c r="J47" s="17">
        <f t="shared" si="5"/>
        <v>5146592.8458105642</v>
      </c>
    </row>
    <row r="48" spans="1:10" ht="26" x14ac:dyDescent="0.3">
      <c r="A48" s="19" t="s">
        <v>69</v>
      </c>
      <c r="B48" s="20" t="s">
        <v>11</v>
      </c>
      <c r="C48" s="20" t="s">
        <v>70</v>
      </c>
      <c r="D48" s="17">
        <v>611111.11111111112</v>
      </c>
      <c r="E48" s="17">
        <v>0</v>
      </c>
      <c r="F48" s="17">
        <v>0</v>
      </c>
      <c r="G48" s="17">
        <f t="shared" si="2"/>
        <v>611111.11111111112</v>
      </c>
      <c r="H48" s="18">
        <f t="shared" si="3"/>
        <v>244383.33333333331</v>
      </c>
      <c r="I48" s="17">
        <f t="shared" si="4"/>
        <v>122191.66666666666</v>
      </c>
      <c r="J48" s="17">
        <f t="shared" si="5"/>
        <v>122191.66666666666</v>
      </c>
    </row>
    <row r="49" spans="1:10" x14ac:dyDescent="0.3">
      <c r="A49" s="19" t="s">
        <v>69</v>
      </c>
      <c r="B49" s="20" t="s">
        <v>13</v>
      </c>
      <c r="C49" s="20" t="s">
        <v>71</v>
      </c>
      <c r="D49" s="17">
        <v>0</v>
      </c>
      <c r="E49" s="17">
        <v>611111.11111111112</v>
      </c>
      <c r="F49" s="17">
        <v>0</v>
      </c>
      <c r="G49" s="17">
        <f t="shared" si="2"/>
        <v>611111.11111111112</v>
      </c>
      <c r="H49" s="18">
        <f t="shared" si="3"/>
        <v>244383.33333333331</v>
      </c>
      <c r="I49" s="17">
        <f t="shared" si="4"/>
        <v>122191.66666666666</v>
      </c>
      <c r="J49" s="17">
        <f t="shared" si="5"/>
        <v>122191.66666666666</v>
      </c>
    </row>
    <row r="50" spans="1:10" ht="39" x14ac:dyDescent="0.3">
      <c r="A50" s="19" t="s">
        <v>69</v>
      </c>
      <c r="B50" s="20" t="s">
        <v>15</v>
      </c>
      <c r="C50" s="20" t="s">
        <v>72</v>
      </c>
      <c r="D50" s="17">
        <v>0</v>
      </c>
      <c r="E50" s="17">
        <v>0</v>
      </c>
      <c r="F50" s="17">
        <v>0</v>
      </c>
      <c r="G50" s="17">
        <f t="shared" si="2"/>
        <v>0</v>
      </c>
      <c r="H50" s="18">
        <f t="shared" si="3"/>
        <v>0</v>
      </c>
      <c r="I50" s="17">
        <f t="shared" si="4"/>
        <v>0</v>
      </c>
      <c r="J50" s="17">
        <f t="shared" si="5"/>
        <v>0</v>
      </c>
    </row>
    <row r="51" spans="1:10" x14ac:dyDescent="0.3">
      <c r="A51" s="19" t="s">
        <v>69</v>
      </c>
      <c r="B51" s="20" t="s">
        <v>17</v>
      </c>
      <c r="C51" s="20" t="s">
        <v>73</v>
      </c>
      <c r="D51" s="17">
        <v>0</v>
      </c>
      <c r="E51" s="17">
        <v>64004309.832603544</v>
      </c>
      <c r="F51" s="17">
        <v>28571135.642147325</v>
      </c>
      <c r="G51" s="17">
        <f t="shared" si="2"/>
        <v>92575445.474750876</v>
      </c>
      <c r="H51" s="18">
        <f t="shared" si="3"/>
        <v>37020920.64535287</v>
      </c>
      <c r="I51" s="17">
        <f t="shared" si="4"/>
        <v>18510460.322676435</v>
      </c>
      <c r="J51" s="17">
        <f t="shared" si="5"/>
        <v>18510460.322676435</v>
      </c>
    </row>
    <row r="52" spans="1:10" ht="26" x14ac:dyDescent="0.3">
      <c r="A52" s="19" t="s">
        <v>74</v>
      </c>
      <c r="B52" s="20" t="s">
        <v>11</v>
      </c>
      <c r="C52" s="20" t="s">
        <v>75</v>
      </c>
      <c r="D52" s="17">
        <v>305555.55555555556</v>
      </c>
      <c r="E52" s="17">
        <v>0</v>
      </c>
      <c r="F52" s="17">
        <v>0</v>
      </c>
      <c r="G52" s="17">
        <f t="shared" si="2"/>
        <v>305555.55555555556</v>
      </c>
      <c r="H52" s="18">
        <f t="shared" si="3"/>
        <v>122191.66666666666</v>
      </c>
      <c r="I52" s="17">
        <f t="shared" si="4"/>
        <v>61095.833333333328</v>
      </c>
      <c r="J52" s="17">
        <f t="shared" si="5"/>
        <v>61095.833333333328</v>
      </c>
    </row>
    <row r="53" spans="1:10" x14ac:dyDescent="0.3">
      <c r="A53" s="19" t="s">
        <v>74</v>
      </c>
      <c r="B53" s="20" t="s">
        <v>13</v>
      </c>
      <c r="C53" s="20" t="s">
        <v>76</v>
      </c>
      <c r="D53" s="17">
        <v>0</v>
      </c>
      <c r="E53" s="17">
        <v>2309971.9399259668</v>
      </c>
      <c r="F53" s="17">
        <v>2.5870071517096621E-10</v>
      </c>
      <c r="G53" s="17">
        <f t="shared" si="2"/>
        <v>2309971.9399259673</v>
      </c>
      <c r="H53" s="18">
        <f t="shared" si="3"/>
        <v>923757.7787763942</v>
      </c>
      <c r="I53" s="17">
        <f t="shared" si="4"/>
        <v>461878.8893881971</v>
      </c>
      <c r="J53" s="17">
        <f t="shared" si="5"/>
        <v>461878.8893881971</v>
      </c>
    </row>
    <row r="54" spans="1:10" ht="39" x14ac:dyDescent="0.3">
      <c r="A54" s="19" t="s">
        <v>74</v>
      </c>
      <c r="B54" s="20" t="s">
        <v>15</v>
      </c>
      <c r="C54" s="20" t="s">
        <v>77</v>
      </c>
      <c r="D54" s="17">
        <v>0</v>
      </c>
      <c r="E54" s="17">
        <v>0</v>
      </c>
      <c r="F54" s="17">
        <v>0</v>
      </c>
      <c r="G54" s="17">
        <f t="shared" si="2"/>
        <v>0</v>
      </c>
      <c r="H54" s="18">
        <f t="shared" si="3"/>
        <v>0</v>
      </c>
      <c r="I54" s="17">
        <f t="shared" si="4"/>
        <v>0</v>
      </c>
      <c r="J54" s="17">
        <f t="shared" si="5"/>
        <v>0</v>
      </c>
    </row>
    <row r="55" spans="1:10" ht="15.5" thickBot="1" x14ac:dyDescent="0.35">
      <c r="A55" s="21" t="s">
        <v>74</v>
      </c>
      <c r="B55" s="22" t="s">
        <v>17</v>
      </c>
      <c r="C55" s="22" t="s">
        <v>78</v>
      </c>
      <c r="D55" s="17">
        <v>0</v>
      </c>
      <c r="E55" s="17">
        <v>12070121.772124616</v>
      </c>
      <c r="F55" s="17">
        <v>0</v>
      </c>
      <c r="G55" s="17">
        <f t="shared" si="2"/>
        <v>12070121.772124616</v>
      </c>
      <c r="H55" s="18">
        <f t="shared" si="3"/>
        <v>4826841.6966726342</v>
      </c>
      <c r="I55" s="17">
        <f t="shared" si="4"/>
        <v>2413420.8483363171</v>
      </c>
      <c r="J55" s="17">
        <f t="shared" si="5"/>
        <v>2413420.8483363171</v>
      </c>
    </row>
  </sheetData>
  <conditionalFormatting sqref="D4:G55">
    <cfRule type="expression" dxfId="3" priority="4">
      <formula>#REF!="N"</formula>
    </cfRule>
  </conditionalFormatting>
  <conditionalFormatting sqref="H4:H55">
    <cfRule type="expression" dxfId="2" priority="3">
      <formula>#REF!="N"</formula>
    </cfRule>
  </conditionalFormatting>
  <conditionalFormatting sqref="I4:I55">
    <cfRule type="expression" dxfId="1" priority="2">
      <formula>#REF!="N"</formula>
    </cfRule>
  </conditionalFormatting>
  <conditionalFormatting sqref="J4:J55">
    <cfRule type="expression" dxfId="0" priority="1">
      <formula>#REF!="N"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66c82d-602b-473b-b347-900e046777c0">
      <Terms xmlns="http://schemas.microsoft.com/office/infopath/2007/PartnerControls"/>
    </lcf76f155ced4ddcb4097134ff3c332f>
    <TaxCatchAll xmlns="d853a810-d2a2-4c28-9ad9-9100c9a22e04" xsi:nil="true"/>
    <Project_x0020_ID xmlns="f366c82d-602b-473b-b347-900e046777c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5E850AA233B2843A720BA9C6BA048A8" ma:contentTypeVersion="23" ma:contentTypeDescription="Create a new document." ma:contentTypeScope="" ma:versionID="8bb2a42feb377412c2a81ed2bad99e9d">
  <xsd:schema xmlns:xsd="http://www.w3.org/2001/XMLSchema" xmlns:xs="http://www.w3.org/2001/XMLSchema" xmlns:p="http://schemas.microsoft.com/office/2006/metadata/properties" xmlns:ns2="92d3b7a5-8da5-4615-950f-0681d7046a28" xmlns:ns3="f366c82d-602b-473b-b347-900e046777c0" xmlns:ns4="d853a810-d2a2-4c28-9ad9-9100c9a22e04" targetNamespace="http://schemas.microsoft.com/office/2006/metadata/properties" ma:root="true" ma:fieldsID="6f0df571ac09d62a72155a2c3696f501" ns2:_="" ns3:_="" ns4:_="">
    <xsd:import namespace="92d3b7a5-8da5-4615-950f-0681d7046a28"/>
    <xsd:import namespace="f366c82d-602b-473b-b347-900e046777c0"/>
    <xsd:import namespace="d853a810-d2a2-4c28-9ad9-9100c9a22e04"/>
    <xsd:element name="properties">
      <xsd:complexType>
        <xsd:sequence>
          <xsd:element name="documentManagement">
            <xsd:complexType>
              <xsd:all>
                <xsd:element ref="ns2:_dlc_DocId" minOccurs="0"/>
                <xsd:element ref="ns2:_dlc_DocIdUrl" minOccurs="0"/>
                <xsd:element ref="ns2:_dlc_DocIdPersistId" minOccurs="0"/>
                <xsd:element ref="ns3:Project_x0020_ID"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LengthInSecond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3b7a5-8da5-4615-950f-0681d7046a28"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66c82d-602b-473b-b347-900e046777c0" elementFormDefault="qualified">
    <xsd:import namespace="http://schemas.microsoft.com/office/2006/documentManagement/types"/>
    <xsd:import namespace="http://schemas.microsoft.com/office/infopath/2007/PartnerControls"/>
    <xsd:element name="Project_x0020_ID" ma:index="7" nillable="true" ma:displayName="Project ID" ma:indexed="true" ma:internalName="Project_x0020_ID" ma:readOnly="false">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53a810-d2a2-4c28-9ad9-9100c9a22e0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9fa8aef-99b7-4a50-8e86-c4659143bb48}" ma:internalName="TaxCatchAll" ma:showField="CatchAllData" ma:web="92d3b7a5-8da5-4615-950f-0681d7046a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6481B6-3A2F-474E-B36B-3BD4A9B19191}">
  <ds:schemaRefs>
    <ds:schemaRef ds:uri="http://schemas.microsoft.com/sharepoint/events"/>
  </ds:schemaRefs>
</ds:datastoreItem>
</file>

<file path=customXml/itemProps2.xml><?xml version="1.0" encoding="utf-8"?>
<ds:datastoreItem xmlns:ds="http://schemas.openxmlformats.org/officeDocument/2006/customXml" ds:itemID="{147D2B4D-C08D-453B-9491-B06E7D4A9F50}">
  <ds:schemaRefs>
    <ds:schemaRef ds:uri="http://purl.org/dc/elements/1.1/"/>
    <ds:schemaRef ds:uri="92d3b7a5-8da5-4615-950f-0681d7046a28"/>
    <ds:schemaRef ds:uri="http://schemas.microsoft.com/office/2006/documentManagement/types"/>
    <ds:schemaRef ds:uri="http://purl.org/dc/dcmitype/"/>
    <ds:schemaRef ds:uri="d853a810-d2a2-4c28-9ad9-9100c9a22e04"/>
    <ds:schemaRef ds:uri="http://purl.org/dc/terms/"/>
    <ds:schemaRef ds:uri="http://schemas.microsoft.com/office/infopath/2007/PartnerControls"/>
    <ds:schemaRef ds:uri="http://schemas.microsoft.com/office/2006/metadata/properties"/>
    <ds:schemaRef ds:uri="http://schemas.openxmlformats.org/package/2006/metadata/core-properties"/>
    <ds:schemaRef ds:uri="f366c82d-602b-473b-b347-900e046777c0"/>
    <ds:schemaRef ds:uri="http://www.w3.org/XML/1998/namespace"/>
  </ds:schemaRefs>
</ds:datastoreItem>
</file>

<file path=customXml/itemProps3.xml><?xml version="1.0" encoding="utf-8"?>
<ds:datastoreItem xmlns:ds="http://schemas.openxmlformats.org/officeDocument/2006/customXml" ds:itemID="{A917AE37-9C38-4D14-8EFF-DEB658CD6B12}">
  <ds:schemaRefs>
    <ds:schemaRef ds:uri="http://schemas.microsoft.com/sharepoint/v3/contenttype/forms"/>
  </ds:schemaRefs>
</ds:datastoreItem>
</file>

<file path=customXml/itemProps4.xml><?xml version="1.0" encoding="utf-8"?>
<ds:datastoreItem xmlns:ds="http://schemas.openxmlformats.org/officeDocument/2006/customXml" ds:itemID="{5217E4A0-1503-4CBF-A2C5-20E5B53A4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3b7a5-8da5-4615-950f-0681d7046a28"/>
    <ds:schemaRef ds:uri="f366c82d-602b-473b-b347-900e046777c0"/>
    <ds:schemaRef ds:uri="d853a810-d2a2-4c28-9ad9-9100c9a2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ATLIS IGT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Gonzalez,Meredith (HHSC)</dc:creator>
  <cp:lastModifiedBy>Gilbert,Yutong (HHSC)</cp:lastModifiedBy>
  <dcterms:created xsi:type="dcterms:W3CDTF">2024-07-31T20:38:38Z</dcterms:created>
  <dcterms:modified xsi:type="dcterms:W3CDTF">2024-08-08T17:42:36Z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0x010100D5E850AA233B2843A720BA9C6BA048A8</vt:lpwstr>
  </property>
  <property fmtid="{D5CDD505-2E9C-101B-9397-08002B2CF9AE}" pid="3" name="MediaServiceImageTags">
    <vt:lpwstr/>
  </property>
</Properties>
</file>